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8" i="1" l="1"/>
  <c r="E98" i="1"/>
  <c r="D98" i="1"/>
  <c r="G97" i="1"/>
  <c r="C97" i="1"/>
  <c r="G96" i="1"/>
  <c r="C96" i="1"/>
  <c r="G95" i="1"/>
  <c r="C95" i="1"/>
  <c r="G93" i="1"/>
  <c r="C93" i="1"/>
  <c r="G92" i="1"/>
  <c r="C92" i="1"/>
  <c r="G91" i="1"/>
  <c r="C91" i="1"/>
  <c r="G90" i="1"/>
  <c r="C90" i="1"/>
  <c r="G89" i="1"/>
  <c r="C89" i="1"/>
  <c r="G88" i="1"/>
  <c r="C88" i="1"/>
  <c r="G87" i="1"/>
  <c r="C87" i="1"/>
  <c r="G86" i="1"/>
  <c r="G98" i="1" s="1"/>
  <c r="C86" i="1"/>
  <c r="C98" i="1" s="1"/>
  <c r="F85" i="1"/>
  <c r="E85" i="1"/>
  <c r="D85" i="1"/>
  <c r="G84" i="1"/>
  <c r="C84" i="1"/>
  <c r="G83" i="1"/>
  <c r="C83" i="1"/>
  <c r="G81" i="1"/>
  <c r="C81" i="1"/>
  <c r="G80" i="1"/>
  <c r="C80" i="1"/>
  <c r="G78" i="1"/>
  <c r="C78" i="1"/>
  <c r="G77" i="1"/>
  <c r="C77" i="1"/>
  <c r="G76" i="1"/>
  <c r="C76" i="1"/>
  <c r="G75" i="1"/>
  <c r="C75" i="1"/>
  <c r="G74" i="1"/>
  <c r="C74" i="1"/>
  <c r="G73" i="1"/>
  <c r="G85" i="1" s="1"/>
  <c r="C73" i="1"/>
  <c r="C85" i="1" s="1"/>
  <c r="F72" i="1"/>
  <c r="E72" i="1"/>
  <c r="D72" i="1"/>
  <c r="G71" i="1"/>
  <c r="C71" i="1"/>
  <c r="G70" i="1"/>
  <c r="C70" i="1"/>
  <c r="G69" i="1"/>
  <c r="C69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G72" i="1" s="1"/>
  <c r="C60" i="1"/>
  <c r="C72" i="1" s="1"/>
  <c r="F59" i="1"/>
  <c r="E59" i="1"/>
  <c r="D59" i="1"/>
  <c r="G58" i="1"/>
  <c r="C58" i="1"/>
  <c r="G57" i="1"/>
  <c r="C57" i="1"/>
  <c r="G56" i="1"/>
  <c r="C56" i="1"/>
  <c r="G55" i="1"/>
  <c r="C55" i="1"/>
  <c r="G54" i="1"/>
  <c r="C54" i="1"/>
  <c r="G52" i="1"/>
  <c r="G51" i="1"/>
  <c r="C51" i="1"/>
  <c r="G50" i="1"/>
  <c r="C50" i="1"/>
  <c r="G49" i="1"/>
  <c r="G48" i="1"/>
  <c r="C48" i="1"/>
  <c r="G47" i="1"/>
  <c r="C47" i="1"/>
  <c r="G46" i="1"/>
  <c r="G59" i="1" s="1"/>
  <c r="C46" i="1"/>
  <c r="C59" i="1" s="1"/>
  <c r="F45" i="1"/>
  <c r="E45" i="1"/>
  <c r="D45" i="1"/>
  <c r="G44" i="1"/>
  <c r="C44" i="1"/>
  <c r="G43" i="1"/>
  <c r="C43" i="1"/>
  <c r="G42" i="1"/>
  <c r="C42" i="1"/>
  <c r="G40" i="1"/>
  <c r="C40" i="1"/>
  <c r="G39" i="1"/>
  <c r="G38" i="1"/>
  <c r="C38" i="1"/>
  <c r="G37" i="1"/>
  <c r="C37" i="1"/>
  <c r="G36" i="1"/>
  <c r="C36" i="1"/>
  <c r="G35" i="1"/>
  <c r="G45" i="1" s="1"/>
  <c r="C35" i="1"/>
  <c r="C45" i="1" s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G34" i="1" s="1"/>
  <c r="C26" i="1"/>
  <c r="C34" i="1" s="1"/>
  <c r="F25" i="1"/>
  <c r="E25" i="1"/>
  <c r="D25" i="1"/>
  <c r="G24" i="1"/>
  <c r="C24" i="1"/>
  <c r="G23" i="1"/>
  <c r="C23" i="1"/>
  <c r="G22" i="1"/>
  <c r="C22" i="1"/>
  <c r="G21" i="1"/>
  <c r="G20" i="1"/>
  <c r="C20" i="1"/>
  <c r="G19" i="1"/>
  <c r="C19" i="1"/>
  <c r="G18" i="1"/>
  <c r="C18" i="1"/>
  <c r="G17" i="1"/>
  <c r="G25" i="1" s="1"/>
  <c r="C17" i="1"/>
  <c r="C25" i="1" s="1"/>
  <c r="F16" i="1"/>
  <c r="F101" i="1" s="1"/>
  <c r="E16" i="1"/>
  <c r="E101" i="1" s="1"/>
  <c r="D16" i="1"/>
  <c r="D101" i="1" s="1"/>
  <c r="G15" i="1"/>
  <c r="C15" i="1"/>
  <c r="G14" i="1"/>
  <c r="C14" i="1"/>
  <c r="G13" i="1"/>
  <c r="C13" i="1"/>
  <c r="G12" i="1"/>
  <c r="G11" i="1"/>
  <c r="C11" i="1"/>
  <c r="G10" i="1"/>
  <c r="G9" i="1"/>
  <c r="G16" i="1" s="1"/>
  <c r="G101" i="1" s="1"/>
  <c r="H101" i="1" s="1"/>
  <c r="C9" i="1"/>
  <c r="C16" i="1" s="1"/>
  <c r="C8" i="1"/>
  <c r="C101" i="1" l="1"/>
</calcChain>
</file>

<file path=xl/sharedStrings.xml><?xml version="1.0" encoding="utf-8"?>
<sst xmlns="http://schemas.openxmlformats.org/spreadsheetml/2006/main" count="115" uniqueCount="114">
  <si>
    <t>TRƯỜNG ĐẠI HỌC LẠC HỒNG</t>
  </si>
  <si>
    <t>CỘNG HÒA XÃ HỘI CHỦ NGHĨA VIỆT NAM</t>
  </si>
  <si>
    <t>KHOA KỸ THUẬT HÓA HỌC VÀ MÔI TRƯỜNG</t>
  </si>
  <si>
    <t>Độc lập - Tự do - Hạnh phúc</t>
  </si>
  <si>
    <t>Đồng Nai, ngày      tháng     năm 2017</t>
  </si>
  <si>
    <t>CHƯƠNG TRÌNH ĐÀO TẠO THEO HỌC CHẾ TÍN CHỈ KHÓA 2017 - 2022</t>
  </si>
  <si>
    <t>CHUYÊN NGÀNH: KHOA HỌC MÔI TRƯỜNG (CÔNG NGHỆ MÔI TRƯỜNG)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</si>
  <si>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</si>
  <si>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</si>
  <si>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</si>
  <si>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</si>
  <si>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</si>
  <si>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</si>
  <si>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</si>
  <si>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</si>
  <si>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</si>
  <si>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</si>
  <si>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</si>
  <si>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</si>
  <si>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</si>
  <si>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English 1</t>
  </si>
  <si>
    <t>Hóa học đại cương</t>
  </si>
  <si>
    <t>Thực tập cơ sở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</si>
  <si>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</si>
  <si>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</si>
  <si>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</si>
  <si>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</si>
  <si>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</si>
  <si>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</si>
  <si>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English 2</t>
  </si>
  <si>
    <t>Thí nghiệm hóa đại cương</t>
  </si>
  <si>
    <t>Hóa hữu cơ</t>
  </si>
  <si>
    <t>Hoá vô cơ</t>
  </si>
  <si>
    <t>TỔNG CỘNG HỌC KỲ 2</t>
  </si>
  <si>
    <t>Giáo dục thể chất 3</t>
  </si>
  <si>
    <t>Toán B3</t>
  </si>
  <si>
    <t>English 3</t>
  </si>
  <si>
    <t>Hoá phân tích</t>
  </si>
  <si>
    <t>Quá trình và thiết bị công nghệ 1</t>
  </si>
  <si>
    <t>Thí nghiệm hóa hữu cơ</t>
  </si>
  <si>
    <t>Thí nghiệm hóa vô cơ</t>
  </si>
  <si>
    <t xml:space="preserve">Hoá lý </t>
  </si>
  <si>
    <t>TỔNG CỘNG HỌC KỲ 3</t>
  </si>
  <si>
    <t>Những nguyên lý CB của CN Mác - Lênin</t>
  </si>
  <si>
    <t>Pháp luật đại cương</t>
  </si>
  <si>
    <t>English 4</t>
  </si>
  <si>
    <t>Thí nghiệm hoá phân tích</t>
  </si>
  <si>
    <t>Quá trình và thiết bị công nghệ 2</t>
  </si>
  <si>
    <t>Sinh học đại cương</t>
  </si>
  <si>
    <t>Môn tự chọn (chọn 2 trong 3 môn)</t>
  </si>
  <si>
    <t>Hình họa kỹ thuật</t>
  </si>
  <si>
    <t>Con người và môi trường</t>
  </si>
  <si>
    <t>Dược động học</t>
  </si>
  <si>
    <t>TỔNG CỘNG HỌC KỲ 4</t>
  </si>
  <si>
    <t>Xác suất thống kê</t>
  </si>
  <si>
    <t>English 5</t>
  </si>
  <si>
    <t>Công nghệ sinh học đại cương</t>
  </si>
  <si>
    <t>English academic writing</t>
  </si>
  <si>
    <t>Thí nghiệm hoá lý</t>
  </si>
  <si>
    <t>Thiết kế thí nghiệm và xử lý số liệu thực nghiệm</t>
  </si>
  <si>
    <t>Thực tập kỹ thuật</t>
  </si>
  <si>
    <t>Môn tự chọn (chọn 3 trong 5 môn)</t>
  </si>
  <si>
    <t>Kỹ thuật môi trường</t>
  </si>
  <si>
    <t>Lưu biến học</t>
  </si>
  <si>
    <t>Phương pháp nghiên cứu khoa học</t>
  </si>
  <si>
    <t>Thực phẩm chức năng</t>
  </si>
  <si>
    <t>Công nghệ năng lượng sinh học</t>
  </si>
  <si>
    <t>TỔNG CỘNG HỌC KỲ 5</t>
  </si>
  <si>
    <t>Tư tưởng Hồ Chí Minh</t>
  </si>
  <si>
    <t>English 6</t>
  </si>
  <si>
    <t>English technical presentation</t>
  </si>
  <si>
    <t>Thực tập quá trình và công nghệ</t>
  </si>
  <si>
    <t>Hoá sinh</t>
  </si>
  <si>
    <t xml:space="preserve">Vi sinh và phương pháp kiểm nghiệm vi sinh </t>
  </si>
  <si>
    <t>Tính toán thiết kế thiết bị</t>
  </si>
  <si>
    <t>Môn tự chọn (chọn 2 trong 4 môn)</t>
  </si>
  <si>
    <t>Các phương pháp phân tích hiện đại</t>
  </si>
  <si>
    <t>Công nghệ sau thu hoạch</t>
  </si>
  <si>
    <t>Dinh dưỡng &amp; an toàn thực phẩm</t>
  </si>
  <si>
    <t>Kỹ thuật bao bì thực phẩm</t>
  </si>
  <si>
    <t>TỔNG CỘNG HỌC KỲ 6</t>
  </si>
  <si>
    <t>Đường lối cách mạng của Đảng Cộng sản Việt Nam</t>
  </si>
  <si>
    <t>English 7</t>
  </si>
  <si>
    <t>Quản lý chất lượng</t>
  </si>
  <si>
    <t>Đồ án chuyên ngành</t>
  </si>
  <si>
    <t>Thí nghiệm vi sinh</t>
  </si>
  <si>
    <t>Công nghệ chế biến thực phẩm</t>
  </si>
  <si>
    <t>Marketing cơ bản</t>
  </si>
  <si>
    <t>Kỹ thuật phân tích thực phẩm</t>
  </si>
  <si>
    <t>Sinh học phân tử</t>
  </si>
  <si>
    <t>Công nghệ hợp chất thiên nhiên</t>
  </si>
  <si>
    <t>An toàn lao động</t>
  </si>
  <si>
    <t>TỔNG CỘNG HỌC KỲ 7</t>
  </si>
  <si>
    <t>Hóa kỹ thuật môi trường</t>
  </si>
  <si>
    <t>Thí nghiệm Hóa kỹ thuật môi trường</t>
  </si>
  <si>
    <t>Kỹ thuật xử lý ô nhiễm không khí</t>
  </si>
  <si>
    <t>Thí nghiệm xử lý chất thải</t>
  </si>
  <si>
    <t>Kỹ thuật xử lý nước thải</t>
  </si>
  <si>
    <t>Quản lý và xử lý chất thải rắn &amp; chất thải nguy hại</t>
  </si>
  <si>
    <t xml:space="preserve">Quản lý môi trường đô thị &amp; KCN </t>
  </si>
  <si>
    <t>Kỹ thuật xử lý nước cấp</t>
  </si>
  <si>
    <t>Môn tự chọn (chọn 1 trong 3 môn)</t>
  </si>
  <si>
    <t xml:space="preserve">Công nghệ tái chế chất thải </t>
  </si>
  <si>
    <t>Kinh tế môi trường</t>
  </si>
  <si>
    <t>Đánh giá rủi ro và tác động môi trường</t>
  </si>
  <si>
    <t>TỔNG CỘNG HỌC KỲ 8</t>
  </si>
  <si>
    <t>Tốt nghiệp</t>
  </si>
  <si>
    <t>TỔNG CỘNG HỌC KỲ 9</t>
  </si>
  <si>
    <t>TỔNG CỘNG TOÀN KHÓA</t>
  </si>
  <si>
    <t xml:space="preserve">Nơi nhận: </t>
  </si>
  <si>
    <t>TRƯỞNG KHOA</t>
  </si>
  <si>
    <t>- Ban Giám hiệu;</t>
  </si>
  <si>
    <t>- Phòng Đào tạo;</t>
  </si>
  <si>
    <t>- Lưu: Khoa KT HH&amp;MT.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</si>
</sst>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2"/>
      <charset val="163"/>
    </font>
    <font>
      <sz val="10"/>
      <name val="Times New Roman"/>
      <family val="1"/>
    </font>
    <font>
      <b/>
      <sz val="13"/>
      <color indexed="8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5" fillId="0" borderId="0"/>
  </cellStyleXfs>
  <cellXfs count="86">
    <xf numFmtId="0" fontId="0" fillId="0" borderId="0" xfId="0"/>
    <xf numFmtId="0" fontId="2" fillId="0" borderId="0" xfId="1" applyFont="1" applyFill="1" applyAlignment="1">
      <alignment horizontal="center" shrinkToFit="1"/>
    </xf>
    <xf numFmtId="0" fontId="3" fillId="0" borderId="0" xfId="1" applyFont="1" applyFill="1" applyAlignment="1">
      <alignment horizontal="center" shrinkToFit="1"/>
    </xf>
    <xf numFmtId="0" fontId="5" fillId="0" borderId="0" xfId="2" applyFont="1" applyFill="1" applyAlignment="1">
      <alignment vertical="center"/>
    </xf>
    <xf numFmtId="0" fontId="3" fillId="0" borderId="0" xfId="3" applyFont="1" applyFill="1" applyAlignment="1">
      <alignment horizontal="center" vertical="top"/>
    </xf>
    <xf numFmtId="0" fontId="6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0" fillId="0" borderId="0" xfId="0" applyAlignment="1">
      <alignment vertical="center"/>
    </xf>
    <xf numFmtId="0" fontId="6" fillId="0" borderId="1" xfId="3" applyFont="1" applyFill="1" applyBorder="1" applyAlignment="1">
      <alignment horizontal="center" vertical="top" shrinkToFit="1"/>
    </xf>
    <xf numFmtId="0" fontId="3" fillId="2" borderId="2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shrinkToFit="1"/>
    </xf>
    <xf numFmtId="0" fontId="2" fillId="2" borderId="2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/>
    <xf numFmtId="0" fontId="3" fillId="2" borderId="2" xfId="3" applyFont="1" applyFill="1" applyBorder="1" applyAlignment="1">
      <alignment vertical="center" shrinkToFit="1"/>
    </xf>
    <xf numFmtId="0" fontId="9" fillId="0" borderId="2" xfId="4" applyFont="1" applyFill="1" applyBorder="1" applyAlignment="1">
      <alignment horizontal="center" vertical="center" shrinkToFit="1"/>
    </xf>
    <xf numFmtId="0" fontId="9" fillId="0" borderId="2" xfId="4" applyFont="1" applyFill="1" applyBorder="1" applyAlignment="1">
      <alignment horizontal="left" vertical="center" shrinkToFit="1"/>
    </xf>
    <xf numFmtId="10" fontId="2" fillId="0" borderId="2" xfId="3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2" fillId="0" borderId="2" xfId="3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9" fillId="4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3" fillId="2" borderId="2" xfId="4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2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2" fillId="0" borderId="2" xfId="3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horizontal="left" vertical="center" shrinkToFit="1"/>
    </xf>
    <xf numFmtId="1" fontId="2" fillId="0" borderId="2" xfId="3" applyNumberFormat="1" applyFont="1" applyFill="1" applyBorder="1" applyAlignment="1">
      <alignment horizontal="center" vertical="center" shrinkToFit="1"/>
    </xf>
    <xf numFmtId="1" fontId="10" fillId="0" borderId="2" xfId="4" applyNumberFormat="1" applyFont="1" applyFill="1" applyBorder="1" applyAlignment="1">
      <alignment horizontal="center" vertical="center" shrinkToFit="1"/>
    </xf>
    <xf numFmtId="1" fontId="2" fillId="0" borderId="2" xfId="4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vertical="center" shrinkToFit="1"/>
    </xf>
    <xf numFmtId="0" fontId="2" fillId="0" borderId="2" xfId="5" applyFont="1" applyFill="1" applyBorder="1" applyAlignment="1">
      <alignment horizontal="center" vertical="center" shrinkToFit="1"/>
    </xf>
    <xf numFmtId="1" fontId="3" fillId="2" borderId="2" xfId="3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2" fillId="0" borderId="2" xfId="4" applyFont="1" applyFill="1" applyBorder="1" applyAlignment="1">
      <alignment horizontal="left" vertical="center" shrinkToFit="1"/>
    </xf>
    <xf numFmtId="0" fontId="2" fillId="3" borderId="2" xfId="3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vertical="center" shrinkToFit="1"/>
    </xf>
    <xf numFmtId="0" fontId="2" fillId="0" borderId="6" xfId="4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164" fontId="2" fillId="0" borderId="2" xfId="0" applyNumberFormat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vertical="center" shrinkToFit="1"/>
    </xf>
    <xf numFmtId="0" fontId="12" fillId="0" borderId="0" xfId="3" applyFont="1" applyFill="1" applyAlignment="1">
      <alignment vertical="center"/>
    </xf>
    <xf numFmtId="0" fontId="2" fillId="0" borderId="2" xfId="3" applyFont="1" applyFill="1" applyBorder="1" applyAlignment="1">
      <alignment vertical="center" shrinkToFit="1"/>
    </xf>
    <xf numFmtId="0" fontId="3" fillId="2" borderId="3" xfId="3" applyFont="1" applyFill="1" applyBorder="1" applyAlignment="1">
      <alignment horizontal="center" vertical="center" shrinkToFit="1"/>
    </xf>
    <xf numFmtId="0" fontId="3" fillId="2" borderId="5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vertical="center" shrinkToFit="1"/>
    </xf>
    <xf numFmtId="0" fontId="13" fillId="2" borderId="3" xfId="3" applyFont="1" applyFill="1" applyBorder="1" applyAlignment="1">
      <alignment horizontal="center" vertical="center" shrinkToFit="1"/>
    </xf>
    <xf numFmtId="0" fontId="13" fillId="2" borderId="5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" fillId="0" borderId="0" xfId="3" applyFont="1" applyFill="1" applyAlignment="1">
      <alignment vertical="center"/>
    </xf>
    <xf numFmtId="0" fontId="15" fillId="0" borderId="0" xfId="3" quotePrefix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2 2" xfId="5"/>
    <cellStyle name="Normal 3" xfId="2"/>
    <cellStyle name="Normal_CTDT_KHÃ“A_2010-2015_HÃ“A" xfId="4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0</xdr:rowOff>
    </xdr:from>
    <xdr:to>
      <xdr:col>1</xdr:col>
      <xdr:colOff>1704975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19150" y="476250"/>
          <a:ext cx="1590675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0</xdr:rowOff>
    </xdr:from>
    <xdr:to>
      <xdr:col>7</xdr:col>
      <xdr:colOff>200025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71900" y="476250"/>
          <a:ext cx="2200275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</xdr:row>
      <xdr:rowOff>0</xdr:rowOff>
    </xdr:from>
    <xdr:to>
      <xdr:col>7</xdr:col>
      <xdr:colOff>276225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790950" y="476250"/>
          <a:ext cx="22574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2</xdr:row>
      <xdr:rowOff>9525</xdr:rowOff>
    </xdr:from>
    <xdr:to>
      <xdr:col>1</xdr:col>
      <xdr:colOff>2124075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90550" y="485775"/>
          <a:ext cx="22383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workbookViewId="0">
      <selection activeCell="J18" sqref="J18"/>
    </sheetView>
  </sheetViews>
  <sheetFormatPr defaultRowHeight="18" customHeight="1" x14ac:dyDescent="0.25"/>
  <cols>
    <col min="1" max="1" width="10.5703125" customWidth="1"/>
    <col min="2" max="2" width="38.7109375" style="75" customWidth="1"/>
    <col min="3" max="6" width="7.28515625" customWidth="1"/>
    <col min="7" max="7" width="8.140625" bestFit="1" customWidth="1"/>
    <col min="8" max="8" width="17.85546875" customWidth="1"/>
    <col min="257" max="257" width="10.5703125" customWidth="1"/>
    <col min="258" max="258" width="38.7109375" customWidth="1"/>
    <col min="259" max="262" width="7.28515625" customWidth="1"/>
    <col min="263" max="263" width="8.140625" bestFit="1" customWidth="1"/>
    <col min="264" max="264" width="17.85546875" customWidth="1"/>
    <col min="513" max="513" width="10.5703125" customWidth="1"/>
    <col min="514" max="514" width="38.7109375" customWidth="1"/>
    <col min="515" max="518" width="7.28515625" customWidth="1"/>
    <col min="519" max="519" width="8.140625" bestFit="1" customWidth="1"/>
    <col min="520" max="520" width="17.85546875" customWidth="1"/>
    <col min="769" max="769" width="10.5703125" customWidth="1"/>
    <col min="770" max="770" width="38.7109375" customWidth="1"/>
    <col min="771" max="774" width="7.28515625" customWidth="1"/>
    <col min="775" max="775" width="8.140625" bestFit="1" customWidth="1"/>
    <col min="776" max="776" width="17.85546875" customWidth="1"/>
    <col min="1025" max="1025" width="10.5703125" customWidth="1"/>
    <col min="1026" max="1026" width="38.7109375" customWidth="1"/>
    <col min="1027" max="1030" width="7.28515625" customWidth="1"/>
    <col min="1031" max="1031" width="8.140625" bestFit="1" customWidth="1"/>
    <col min="1032" max="1032" width="17.85546875" customWidth="1"/>
    <col min="1281" max="1281" width="10.5703125" customWidth="1"/>
    <col min="1282" max="1282" width="38.7109375" customWidth="1"/>
    <col min="1283" max="1286" width="7.28515625" customWidth="1"/>
    <col min="1287" max="1287" width="8.140625" bestFit="1" customWidth="1"/>
    <col min="1288" max="1288" width="17.85546875" customWidth="1"/>
    <col min="1537" max="1537" width="10.5703125" customWidth="1"/>
    <col min="1538" max="1538" width="38.7109375" customWidth="1"/>
    <col min="1539" max="1542" width="7.28515625" customWidth="1"/>
    <col min="1543" max="1543" width="8.140625" bestFit="1" customWidth="1"/>
    <col min="1544" max="1544" width="17.85546875" customWidth="1"/>
    <col min="1793" max="1793" width="10.5703125" customWidth="1"/>
    <col min="1794" max="1794" width="38.7109375" customWidth="1"/>
    <col min="1795" max="1798" width="7.28515625" customWidth="1"/>
    <col min="1799" max="1799" width="8.140625" bestFit="1" customWidth="1"/>
    <col min="1800" max="1800" width="17.85546875" customWidth="1"/>
    <col min="2049" max="2049" width="10.5703125" customWidth="1"/>
    <col min="2050" max="2050" width="38.7109375" customWidth="1"/>
    <col min="2051" max="2054" width="7.28515625" customWidth="1"/>
    <col min="2055" max="2055" width="8.140625" bestFit="1" customWidth="1"/>
    <col min="2056" max="2056" width="17.85546875" customWidth="1"/>
    <col min="2305" max="2305" width="10.5703125" customWidth="1"/>
    <col min="2306" max="2306" width="38.7109375" customWidth="1"/>
    <col min="2307" max="2310" width="7.28515625" customWidth="1"/>
    <col min="2311" max="2311" width="8.140625" bestFit="1" customWidth="1"/>
    <col min="2312" max="2312" width="17.85546875" customWidth="1"/>
    <col min="2561" max="2561" width="10.5703125" customWidth="1"/>
    <col min="2562" max="2562" width="38.7109375" customWidth="1"/>
    <col min="2563" max="2566" width="7.28515625" customWidth="1"/>
    <col min="2567" max="2567" width="8.140625" bestFit="1" customWidth="1"/>
    <col min="2568" max="2568" width="17.85546875" customWidth="1"/>
    <col min="2817" max="2817" width="10.5703125" customWidth="1"/>
    <col min="2818" max="2818" width="38.7109375" customWidth="1"/>
    <col min="2819" max="2822" width="7.28515625" customWidth="1"/>
    <col min="2823" max="2823" width="8.140625" bestFit="1" customWidth="1"/>
    <col min="2824" max="2824" width="17.85546875" customWidth="1"/>
    <col min="3073" max="3073" width="10.5703125" customWidth="1"/>
    <col min="3074" max="3074" width="38.7109375" customWidth="1"/>
    <col min="3075" max="3078" width="7.28515625" customWidth="1"/>
    <col min="3079" max="3079" width="8.140625" bestFit="1" customWidth="1"/>
    <col min="3080" max="3080" width="17.85546875" customWidth="1"/>
    <col min="3329" max="3329" width="10.5703125" customWidth="1"/>
    <col min="3330" max="3330" width="38.7109375" customWidth="1"/>
    <col min="3331" max="3334" width="7.28515625" customWidth="1"/>
    <col min="3335" max="3335" width="8.140625" bestFit="1" customWidth="1"/>
    <col min="3336" max="3336" width="17.85546875" customWidth="1"/>
    <col min="3585" max="3585" width="10.5703125" customWidth="1"/>
    <col min="3586" max="3586" width="38.7109375" customWidth="1"/>
    <col min="3587" max="3590" width="7.28515625" customWidth="1"/>
    <col min="3591" max="3591" width="8.140625" bestFit="1" customWidth="1"/>
    <col min="3592" max="3592" width="17.85546875" customWidth="1"/>
    <col min="3841" max="3841" width="10.5703125" customWidth="1"/>
    <col min="3842" max="3842" width="38.7109375" customWidth="1"/>
    <col min="3843" max="3846" width="7.28515625" customWidth="1"/>
    <col min="3847" max="3847" width="8.140625" bestFit="1" customWidth="1"/>
    <col min="3848" max="3848" width="17.85546875" customWidth="1"/>
    <col min="4097" max="4097" width="10.5703125" customWidth="1"/>
    <col min="4098" max="4098" width="38.7109375" customWidth="1"/>
    <col min="4099" max="4102" width="7.28515625" customWidth="1"/>
    <col min="4103" max="4103" width="8.140625" bestFit="1" customWidth="1"/>
    <col min="4104" max="4104" width="17.85546875" customWidth="1"/>
    <col min="4353" max="4353" width="10.5703125" customWidth="1"/>
    <col min="4354" max="4354" width="38.7109375" customWidth="1"/>
    <col min="4355" max="4358" width="7.28515625" customWidth="1"/>
    <col min="4359" max="4359" width="8.140625" bestFit="1" customWidth="1"/>
    <col min="4360" max="4360" width="17.85546875" customWidth="1"/>
    <col min="4609" max="4609" width="10.5703125" customWidth="1"/>
    <col min="4610" max="4610" width="38.7109375" customWidth="1"/>
    <col min="4611" max="4614" width="7.28515625" customWidth="1"/>
    <col min="4615" max="4615" width="8.140625" bestFit="1" customWidth="1"/>
    <col min="4616" max="4616" width="17.85546875" customWidth="1"/>
    <col min="4865" max="4865" width="10.5703125" customWidth="1"/>
    <col min="4866" max="4866" width="38.7109375" customWidth="1"/>
    <col min="4867" max="4870" width="7.28515625" customWidth="1"/>
    <col min="4871" max="4871" width="8.140625" bestFit="1" customWidth="1"/>
    <col min="4872" max="4872" width="17.85546875" customWidth="1"/>
    <col min="5121" max="5121" width="10.5703125" customWidth="1"/>
    <col min="5122" max="5122" width="38.7109375" customWidth="1"/>
    <col min="5123" max="5126" width="7.28515625" customWidth="1"/>
    <col min="5127" max="5127" width="8.140625" bestFit="1" customWidth="1"/>
    <col min="5128" max="5128" width="17.85546875" customWidth="1"/>
    <col min="5377" max="5377" width="10.5703125" customWidth="1"/>
    <col min="5378" max="5378" width="38.7109375" customWidth="1"/>
    <col min="5379" max="5382" width="7.28515625" customWidth="1"/>
    <col min="5383" max="5383" width="8.140625" bestFit="1" customWidth="1"/>
    <col min="5384" max="5384" width="17.85546875" customWidth="1"/>
    <col min="5633" max="5633" width="10.5703125" customWidth="1"/>
    <col min="5634" max="5634" width="38.7109375" customWidth="1"/>
    <col min="5635" max="5638" width="7.28515625" customWidth="1"/>
    <col min="5639" max="5639" width="8.140625" bestFit="1" customWidth="1"/>
    <col min="5640" max="5640" width="17.85546875" customWidth="1"/>
    <col min="5889" max="5889" width="10.5703125" customWidth="1"/>
    <col min="5890" max="5890" width="38.7109375" customWidth="1"/>
    <col min="5891" max="5894" width="7.28515625" customWidth="1"/>
    <col min="5895" max="5895" width="8.140625" bestFit="1" customWidth="1"/>
    <col min="5896" max="5896" width="17.85546875" customWidth="1"/>
    <col min="6145" max="6145" width="10.5703125" customWidth="1"/>
    <col min="6146" max="6146" width="38.7109375" customWidth="1"/>
    <col min="6147" max="6150" width="7.28515625" customWidth="1"/>
    <col min="6151" max="6151" width="8.140625" bestFit="1" customWidth="1"/>
    <col min="6152" max="6152" width="17.85546875" customWidth="1"/>
    <col min="6401" max="6401" width="10.5703125" customWidth="1"/>
    <col min="6402" max="6402" width="38.7109375" customWidth="1"/>
    <col min="6403" max="6406" width="7.28515625" customWidth="1"/>
    <col min="6407" max="6407" width="8.140625" bestFit="1" customWidth="1"/>
    <col min="6408" max="6408" width="17.85546875" customWidth="1"/>
    <col min="6657" max="6657" width="10.5703125" customWidth="1"/>
    <col min="6658" max="6658" width="38.7109375" customWidth="1"/>
    <col min="6659" max="6662" width="7.28515625" customWidth="1"/>
    <col min="6663" max="6663" width="8.140625" bestFit="1" customWidth="1"/>
    <col min="6664" max="6664" width="17.85546875" customWidth="1"/>
    <col min="6913" max="6913" width="10.5703125" customWidth="1"/>
    <col min="6914" max="6914" width="38.7109375" customWidth="1"/>
    <col min="6915" max="6918" width="7.28515625" customWidth="1"/>
    <col min="6919" max="6919" width="8.140625" bestFit="1" customWidth="1"/>
    <col min="6920" max="6920" width="17.85546875" customWidth="1"/>
    <col min="7169" max="7169" width="10.5703125" customWidth="1"/>
    <col min="7170" max="7170" width="38.7109375" customWidth="1"/>
    <col min="7171" max="7174" width="7.28515625" customWidth="1"/>
    <col min="7175" max="7175" width="8.140625" bestFit="1" customWidth="1"/>
    <col min="7176" max="7176" width="17.85546875" customWidth="1"/>
    <col min="7425" max="7425" width="10.5703125" customWidth="1"/>
    <col min="7426" max="7426" width="38.7109375" customWidth="1"/>
    <col min="7427" max="7430" width="7.28515625" customWidth="1"/>
    <col min="7431" max="7431" width="8.140625" bestFit="1" customWidth="1"/>
    <col min="7432" max="7432" width="17.85546875" customWidth="1"/>
    <col min="7681" max="7681" width="10.5703125" customWidth="1"/>
    <col min="7682" max="7682" width="38.7109375" customWidth="1"/>
    <col min="7683" max="7686" width="7.28515625" customWidth="1"/>
    <col min="7687" max="7687" width="8.140625" bestFit="1" customWidth="1"/>
    <col min="7688" max="7688" width="17.85546875" customWidth="1"/>
    <col min="7937" max="7937" width="10.5703125" customWidth="1"/>
    <col min="7938" max="7938" width="38.7109375" customWidth="1"/>
    <col min="7939" max="7942" width="7.28515625" customWidth="1"/>
    <col min="7943" max="7943" width="8.140625" bestFit="1" customWidth="1"/>
    <col min="7944" max="7944" width="17.85546875" customWidth="1"/>
    <col min="8193" max="8193" width="10.5703125" customWidth="1"/>
    <col min="8194" max="8194" width="38.7109375" customWidth="1"/>
    <col min="8195" max="8198" width="7.28515625" customWidth="1"/>
    <col min="8199" max="8199" width="8.140625" bestFit="1" customWidth="1"/>
    <col min="8200" max="8200" width="17.85546875" customWidth="1"/>
    <col min="8449" max="8449" width="10.5703125" customWidth="1"/>
    <col min="8450" max="8450" width="38.7109375" customWidth="1"/>
    <col min="8451" max="8454" width="7.28515625" customWidth="1"/>
    <col min="8455" max="8455" width="8.140625" bestFit="1" customWidth="1"/>
    <col min="8456" max="8456" width="17.85546875" customWidth="1"/>
    <col min="8705" max="8705" width="10.5703125" customWidth="1"/>
    <col min="8706" max="8706" width="38.7109375" customWidth="1"/>
    <col min="8707" max="8710" width="7.28515625" customWidth="1"/>
    <col min="8711" max="8711" width="8.140625" bestFit="1" customWidth="1"/>
    <col min="8712" max="8712" width="17.85546875" customWidth="1"/>
    <col min="8961" max="8961" width="10.5703125" customWidth="1"/>
    <col min="8962" max="8962" width="38.7109375" customWidth="1"/>
    <col min="8963" max="8966" width="7.28515625" customWidth="1"/>
    <col min="8967" max="8967" width="8.140625" bestFit="1" customWidth="1"/>
    <col min="8968" max="8968" width="17.85546875" customWidth="1"/>
    <col min="9217" max="9217" width="10.5703125" customWidth="1"/>
    <col min="9218" max="9218" width="38.7109375" customWidth="1"/>
    <col min="9219" max="9222" width="7.28515625" customWidth="1"/>
    <col min="9223" max="9223" width="8.140625" bestFit="1" customWidth="1"/>
    <col min="9224" max="9224" width="17.85546875" customWidth="1"/>
    <col min="9473" max="9473" width="10.5703125" customWidth="1"/>
    <col min="9474" max="9474" width="38.7109375" customWidth="1"/>
    <col min="9475" max="9478" width="7.28515625" customWidth="1"/>
    <col min="9479" max="9479" width="8.140625" bestFit="1" customWidth="1"/>
    <col min="9480" max="9480" width="17.85546875" customWidth="1"/>
    <col min="9729" max="9729" width="10.5703125" customWidth="1"/>
    <col min="9730" max="9730" width="38.7109375" customWidth="1"/>
    <col min="9731" max="9734" width="7.28515625" customWidth="1"/>
    <col min="9735" max="9735" width="8.140625" bestFit="1" customWidth="1"/>
    <col min="9736" max="9736" width="17.85546875" customWidth="1"/>
    <col min="9985" max="9985" width="10.5703125" customWidth="1"/>
    <col min="9986" max="9986" width="38.7109375" customWidth="1"/>
    <col min="9987" max="9990" width="7.28515625" customWidth="1"/>
    <col min="9991" max="9991" width="8.140625" bestFit="1" customWidth="1"/>
    <col min="9992" max="9992" width="17.85546875" customWidth="1"/>
    <col min="10241" max="10241" width="10.5703125" customWidth="1"/>
    <col min="10242" max="10242" width="38.7109375" customWidth="1"/>
    <col min="10243" max="10246" width="7.28515625" customWidth="1"/>
    <col min="10247" max="10247" width="8.140625" bestFit="1" customWidth="1"/>
    <col min="10248" max="10248" width="17.85546875" customWidth="1"/>
    <col min="10497" max="10497" width="10.5703125" customWidth="1"/>
    <col min="10498" max="10498" width="38.7109375" customWidth="1"/>
    <col min="10499" max="10502" width="7.28515625" customWidth="1"/>
    <col min="10503" max="10503" width="8.140625" bestFit="1" customWidth="1"/>
    <col min="10504" max="10504" width="17.85546875" customWidth="1"/>
    <col min="10753" max="10753" width="10.5703125" customWidth="1"/>
    <col min="10754" max="10754" width="38.7109375" customWidth="1"/>
    <col min="10755" max="10758" width="7.28515625" customWidth="1"/>
    <col min="10759" max="10759" width="8.140625" bestFit="1" customWidth="1"/>
    <col min="10760" max="10760" width="17.85546875" customWidth="1"/>
    <col min="11009" max="11009" width="10.5703125" customWidth="1"/>
    <col min="11010" max="11010" width="38.7109375" customWidth="1"/>
    <col min="11011" max="11014" width="7.28515625" customWidth="1"/>
    <col min="11015" max="11015" width="8.140625" bestFit="1" customWidth="1"/>
    <col min="11016" max="11016" width="17.85546875" customWidth="1"/>
    <col min="11265" max="11265" width="10.5703125" customWidth="1"/>
    <col min="11266" max="11266" width="38.7109375" customWidth="1"/>
    <col min="11267" max="11270" width="7.28515625" customWidth="1"/>
    <col min="11271" max="11271" width="8.140625" bestFit="1" customWidth="1"/>
    <col min="11272" max="11272" width="17.85546875" customWidth="1"/>
    <col min="11521" max="11521" width="10.5703125" customWidth="1"/>
    <col min="11522" max="11522" width="38.7109375" customWidth="1"/>
    <col min="11523" max="11526" width="7.28515625" customWidth="1"/>
    <col min="11527" max="11527" width="8.140625" bestFit="1" customWidth="1"/>
    <col min="11528" max="11528" width="17.85546875" customWidth="1"/>
    <col min="11777" max="11777" width="10.5703125" customWidth="1"/>
    <col min="11778" max="11778" width="38.7109375" customWidth="1"/>
    <col min="11779" max="11782" width="7.28515625" customWidth="1"/>
    <col min="11783" max="11783" width="8.140625" bestFit="1" customWidth="1"/>
    <col min="11784" max="11784" width="17.85546875" customWidth="1"/>
    <col min="12033" max="12033" width="10.5703125" customWidth="1"/>
    <col min="12034" max="12034" width="38.7109375" customWidth="1"/>
    <col min="12035" max="12038" width="7.28515625" customWidth="1"/>
    <col min="12039" max="12039" width="8.140625" bestFit="1" customWidth="1"/>
    <col min="12040" max="12040" width="17.85546875" customWidth="1"/>
    <col min="12289" max="12289" width="10.5703125" customWidth="1"/>
    <col min="12290" max="12290" width="38.7109375" customWidth="1"/>
    <col min="12291" max="12294" width="7.28515625" customWidth="1"/>
    <col min="12295" max="12295" width="8.140625" bestFit="1" customWidth="1"/>
    <col min="12296" max="12296" width="17.85546875" customWidth="1"/>
    <col min="12545" max="12545" width="10.5703125" customWidth="1"/>
    <col min="12546" max="12546" width="38.7109375" customWidth="1"/>
    <col min="12547" max="12550" width="7.28515625" customWidth="1"/>
    <col min="12551" max="12551" width="8.140625" bestFit="1" customWidth="1"/>
    <col min="12552" max="12552" width="17.85546875" customWidth="1"/>
    <col min="12801" max="12801" width="10.5703125" customWidth="1"/>
    <col min="12802" max="12802" width="38.7109375" customWidth="1"/>
    <col min="12803" max="12806" width="7.28515625" customWidth="1"/>
    <col min="12807" max="12807" width="8.140625" bestFit="1" customWidth="1"/>
    <col min="12808" max="12808" width="17.85546875" customWidth="1"/>
    <col min="13057" max="13057" width="10.5703125" customWidth="1"/>
    <col min="13058" max="13058" width="38.7109375" customWidth="1"/>
    <col min="13059" max="13062" width="7.28515625" customWidth="1"/>
    <col min="13063" max="13063" width="8.140625" bestFit="1" customWidth="1"/>
    <col min="13064" max="13064" width="17.85546875" customWidth="1"/>
    <col min="13313" max="13313" width="10.5703125" customWidth="1"/>
    <col min="13314" max="13314" width="38.7109375" customWidth="1"/>
    <col min="13315" max="13318" width="7.28515625" customWidth="1"/>
    <col min="13319" max="13319" width="8.140625" bestFit="1" customWidth="1"/>
    <col min="13320" max="13320" width="17.85546875" customWidth="1"/>
    <col min="13569" max="13569" width="10.5703125" customWidth="1"/>
    <col min="13570" max="13570" width="38.7109375" customWidth="1"/>
    <col min="13571" max="13574" width="7.28515625" customWidth="1"/>
    <col min="13575" max="13575" width="8.140625" bestFit="1" customWidth="1"/>
    <col min="13576" max="13576" width="17.85546875" customWidth="1"/>
    <col min="13825" max="13825" width="10.5703125" customWidth="1"/>
    <col min="13826" max="13826" width="38.7109375" customWidth="1"/>
    <col min="13827" max="13830" width="7.28515625" customWidth="1"/>
    <col min="13831" max="13831" width="8.140625" bestFit="1" customWidth="1"/>
    <col min="13832" max="13832" width="17.85546875" customWidth="1"/>
    <col min="14081" max="14081" width="10.5703125" customWidth="1"/>
    <col min="14082" max="14082" width="38.7109375" customWidth="1"/>
    <col min="14083" max="14086" width="7.28515625" customWidth="1"/>
    <col min="14087" max="14087" width="8.140625" bestFit="1" customWidth="1"/>
    <col min="14088" max="14088" width="17.85546875" customWidth="1"/>
    <col min="14337" max="14337" width="10.5703125" customWidth="1"/>
    <col min="14338" max="14338" width="38.7109375" customWidth="1"/>
    <col min="14339" max="14342" width="7.28515625" customWidth="1"/>
    <col min="14343" max="14343" width="8.140625" bestFit="1" customWidth="1"/>
    <col min="14344" max="14344" width="17.85546875" customWidth="1"/>
    <col min="14593" max="14593" width="10.5703125" customWidth="1"/>
    <col min="14594" max="14594" width="38.7109375" customWidth="1"/>
    <col min="14595" max="14598" width="7.28515625" customWidth="1"/>
    <col min="14599" max="14599" width="8.140625" bestFit="1" customWidth="1"/>
    <col min="14600" max="14600" width="17.85546875" customWidth="1"/>
    <col min="14849" max="14849" width="10.5703125" customWidth="1"/>
    <col min="14850" max="14850" width="38.7109375" customWidth="1"/>
    <col min="14851" max="14854" width="7.28515625" customWidth="1"/>
    <col min="14855" max="14855" width="8.140625" bestFit="1" customWidth="1"/>
    <col min="14856" max="14856" width="17.85546875" customWidth="1"/>
    <col min="15105" max="15105" width="10.5703125" customWidth="1"/>
    <col min="15106" max="15106" width="38.7109375" customWidth="1"/>
    <col min="15107" max="15110" width="7.28515625" customWidth="1"/>
    <col min="15111" max="15111" width="8.140625" bestFit="1" customWidth="1"/>
    <col min="15112" max="15112" width="17.85546875" customWidth="1"/>
    <col min="15361" max="15361" width="10.5703125" customWidth="1"/>
    <col min="15362" max="15362" width="38.7109375" customWidth="1"/>
    <col min="15363" max="15366" width="7.28515625" customWidth="1"/>
    <col min="15367" max="15367" width="8.140625" bestFit="1" customWidth="1"/>
    <col min="15368" max="15368" width="17.85546875" customWidth="1"/>
    <col min="15617" max="15617" width="10.5703125" customWidth="1"/>
    <col min="15618" max="15618" width="38.7109375" customWidth="1"/>
    <col min="15619" max="15622" width="7.28515625" customWidth="1"/>
    <col min="15623" max="15623" width="8.140625" bestFit="1" customWidth="1"/>
    <col min="15624" max="15624" width="17.85546875" customWidth="1"/>
    <col min="15873" max="15873" width="10.5703125" customWidth="1"/>
    <col min="15874" max="15874" width="38.7109375" customWidth="1"/>
    <col min="15875" max="15878" width="7.28515625" customWidth="1"/>
    <col min="15879" max="15879" width="8.140625" bestFit="1" customWidth="1"/>
    <col min="15880" max="15880" width="17.85546875" customWidth="1"/>
    <col min="16129" max="16129" width="10.5703125" customWidth="1"/>
    <col min="16130" max="16130" width="38.7109375" customWidth="1"/>
    <col min="16131" max="16134" width="7.28515625" customWidth="1"/>
    <col min="16135" max="16135" width="8.140625" bestFit="1" customWidth="1"/>
    <col min="16136" max="16136" width="17.85546875" customWidth="1"/>
  </cols>
  <sheetData>
    <row r="1" spans="1:8" s="3" customFormat="1" ht="18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s="3" customFormat="1" ht="18.75" customHeight="1" x14ac:dyDescent="0.25">
      <c r="A2" s="4" t="s">
        <v>2</v>
      </c>
      <c r="B2" s="4"/>
      <c r="C2" s="5" t="s">
        <v>3</v>
      </c>
      <c r="D2" s="5"/>
      <c r="E2" s="5"/>
      <c r="F2" s="5"/>
      <c r="G2" s="5"/>
      <c r="H2" s="5"/>
    </row>
    <row r="3" spans="1:8" s="3" customFormat="1" ht="25.5" customHeight="1" x14ac:dyDescent="0.25">
      <c r="A3" s="6"/>
      <c r="B3" s="6"/>
      <c r="C3" s="7" t="s">
        <v>4</v>
      </c>
      <c r="D3" s="7"/>
      <c r="E3" s="7"/>
      <c r="F3" s="7"/>
      <c r="G3" s="7"/>
      <c r="H3" s="7"/>
    </row>
    <row r="4" spans="1:8" s="9" customFormat="1" ht="26.25" customHeight="1" x14ac:dyDescent="0.3">
      <c r="A4" s="8" t="s">
        <v>5</v>
      </c>
      <c r="B4" s="8"/>
      <c r="C4" s="8"/>
      <c r="D4" s="8"/>
      <c r="E4" s="8"/>
      <c r="F4" s="8"/>
      <c r="G4" s="8"/>
      <c r="H4" s="8"/>
    </row>
    <row r="5" spans="1:8" s="9" customFormat="1" ht="24.75" customHeight="1" x14ac:dyDescent="0.25">
      <c r="A5" s="10" t="s">
        <v>6</v>
      </c>
      <c r="B5" s="10"/>
      <c r="C5" s="10"/>
      <c r="D5" s="10"/>
      <c r="E5" s="10"/>
      <c r="F5" s="10"/>
      <c r="G5" s="10"/>
      <c r="H5" s="10"/>
    </row>
    <row r="6" spans="1:8" ht="20.25" customHeight="1" x14ac:dyDescent="0.25">
      <c r="A6" s="11" t="s">
        <v>7</v>
      </c>
      <c r="B6" s="12" t="s">
        <v>8</v>
      </c>
      <c r="C6" s="12" t="s">
        <v>9</v>
      </c>
      <c r="D6" s="12"/>
      <c r="E6" s="12"/>
      <c r="F6" s="12"/>
      <c r="G6" s="13" t="s">
        <v>10</v>
      </c>
      <c r="H6" s="11" t="s">
        <v>11</v>
      </c>
    </row>
    <row r="7" spans="1:8" ht="20.25" customHeight="1" x14ac:dyDescent="0.25">
      <c r="A7" s="14"/>
      <c r="B7" s="15"/>
      <c r="C7" s="16" t="s">
        <v>12</v>
      </c>
      <c r="D7" s="16" t="s">
        <v>13</v>
      </c>
      <c r="E7" s="16" t="s">
        <v>14</v>
      </c>
      <c r="F7" s="16" t="s">
        <v>15</v>
      </c>
      <c r="G7" s="17"/>
      <c r="H7" s="18"/>
    </row>
    <row r="8" spans="1:8" s="22" customFormat="1" ht="18" customHeight="1" x14ac:dyDescent="0.25">
      <c r="A8" s="19"/>
      <c r="B8" s="20" t="s">
        <v>16</v>
      </c>
      <c r="C8" s="19">
        <f>D8+E8+F8</f>
        <v>0</v>
      </c>
      <c r="D8" s="19">
        <v>0</v>
      </c>
      <c r="E8" s="19">
        <v>0</v>
      </c>
      <c r="F8" s="19">
        <v>0</v>
      </c>
      <c r="G8" s="19">
        <v>165</v>
      </c>
      <c r="H8" s="21"/>
    </row>
    <row r="9" spans="1:8" s="22" customFormat="1" ht="18" customHeight="1" x14ac:dyDescent="0.25">
      <c r="A9" s="19">
        <v>102002</v>
      </c>
      <c r="B9" s="20" t="s">
        <v>17</v>
      </c>
      <c r="C9" s="19">
        <f>D9+E9+F9</f>
        <v>1</v>
      </c>
      <c r="D9" s="19">
        <v>0</v>
      </c>
      <c r="E9" s="19">
        <v>0</v>
      </c>
      <c r="F9" s="19">
        <v>1</v>
      </c>
      <c r="G9" s="19">
        <f>D9*15+E9*45+F9*30</f>
        <v>30</v>
      </c>
      <c r="H9" s="23"/>
    </row>
    <row r="10" spans="1:8" s="22" customFormat="1" ht="18" customHeight="1" x14ac:dyDescent="0.25">
      <c r="A10" s="19">
        <v>102008</v>
      </c>
      <c r="B10" s="20" t="s">
        <v>18</v>
      </c>
      <c r="C10" s="19">
        <v>3</v>
      </c>
      <c r="D10" s="19">
        <v>3</v>
      </c>
      <c r="E10" s="19">
        <v>0</v>
      </c>
      <c r="F10" s="19">
        <v>0</v>
      </c>
      <c r="G10" s="19">
        <f>D10*15+E10*45+F10*30</f>
        <v>45</v>
      </c>
      <c r="H10" s="24"/>
    </row>
    <row r="11" spans="1:8" s="22" customFormat="1" ht="18" customHeight="1" x14ac:dyDescent="0.25">
      <c r="A11" s="19">
        <v>102019</v>
      </c>
      <c r="B11" s="20" t="s">
        <v>19</v>
      </c>
      <c r="C11" s="19">
        <f>D11+E11+F11</f>
        <v>2</v>
      </c>
      <c r="D11" s="19">
        <v>1</v>
      </c>
      <c r="E11" s="19">
        <v>0</v>
      </c>
      <c r="F11" s="19">
        <v>1</v>
      </c>
      <c r="G11" s="19">
        <f>D11*15+E11*45+F11*30</f>
        <v>45</v>
      </c>
      <c r="H11" s="23"/>
    </row>
    <row r="12" spans="1:8" s="22" customFormat="1" ht="18" customHeight="1" x14ac:dyDescent="0.25">
      <c r="A12" s="19">
        <v>102055</v>
      </c>
      <c r="B12" s="20" t="s">
        <v>20</v>
      </c>
      <c r="C12" s="19">
        <v>2</v>
      </c>
      <c r="D12" s="19">
        <v>2</v>
      </c>
      <c r="E12" s="19">
        <v>0</v>
      </c>
      <c r="F12" s="19">
        <v>0</v>
      </c>
      <c r="G12" s="19">
        <f>D12*15+E12*45+F12*30</f>
        <v>30</v>
      </c>
      <c r="H12" s="23"/>
    </row>
    <row r="13" spans="1:8" s="22" customFormat="1" ht="18" customHeight="1" x14ac:dyDescent="0.25">
      <c r="A13" s="19">
        <v>117006</v>
      </c>
      <c r="B13" s="20" t="s">
        <v>21</v>
      </c>
      <c r="C13" s="19">
        <f>D13+E13+F13</f>
        <v>2</v>
      </c>
      <c r="D13" s="19">
        <v>1</v>
      </c>
      <c r="E13" s="19">
        <v>0</v>
      </c>
      <c r="F13" s="19">
        <v>1</v>
      </c>
      <c r="G13" s="19">
        <f>D13*15+E13*45+F13*30</f>
        <v>45</v>
      </c>
      <c r="H13" s="23"/>
    </row>
    <row r="14" spans="1:8" s="22" customFormat="1" ht="18" customHeight="1" x14ac:dyDescent="0.25">
      <c r="A14" s="19">
        <v>117009</v>
      </c>
      <c r="B14" s="20" t="s">
        <v>22</v>
      </c>
      <c r="C14" s="19">
        <f>D14+E14+F14</f>
        <v>1</v>
      </c>
      <c r="D14" s="19">
        <v>0</v>
      </c>
      <c r="E14" s="19">
        <v>1</v>
      </c>
      <c r="F14" s="19">
        <v>0</v>
      </c>
      <c r="G14" s="19">
        <f>F14*30+E14*45+D14*15</f>
        <v>45</v>
      </c>
      <c r="H14" s="23"/>
    </row>
    <row r="15" spans="1:8" s="22" customFormat="1" ht="18" customHeight="1" x14ac:dyDescent="0.25">
      <c r="A15" s="19">
        <v>117010</v>
      </c>
      <c r="B15" s="20" t="s">
        <v>23</v>
      </c>
      <c r="C15" s="19">
        <f>D15+E15+F15</f>
        <v>1</v>
      </c>
      <c r="D15" s="19">
        <v>0</v>
      </c>
      <c r="E15" s="19">
        <v>1</v>
      </c>
      <c r="F15" s="19">
        <v>0</v>
      </c>
      <c r="G15" s="19">
        <f>F15*30+E15*45+D15*15</f>
        <v>45</v>
      </c>
      <c r="H15" s="23"/>
    </row>
    <row r="16" spans="1:8" s="9" customFormat="1" ht="18" customHeight="1" x14ac:dyDescent="0.25">
      <c r="A16" s="25" t="s">
        <v>24</v>
      </c>
      <c r="B16" s="25"/>
      <c r="C16" s="16">
        <f>SUM(C9:C15)</f>
        <v>12</v>
      </c>
      <c r="D16" s="16">
        <f>SUM(D9:D15)</f>
        <v>7</v>
      </c>
      <c r="E16" s="16">
        <f>SUM(E9:E15)</f>
        <v>2</v>
      </c>
      <c r="F16" s="16">
        <f>SUM(F9:F15)</f>
        <v>3</v>
      </c>
      <c r="G16" s="16">
        <f>SUM(G9:G15)</f>
        <v>285</v>
      </c>
      <c r="H16" s="26"/>
    </row>
    <row r="17" spans="1:8" s="9" customFormat="1" ht="18" customHeight="1" x14ac:dyDescent="0.25">
      <c r="A17" s="19">
        <v>102003</v>
      </c>
      <c r="B17" s="20" t="s">
        <v>25</v>
      </c>
      <c r="C17" s="19">
        <f>D17+E17+F17</f>
        <v>1</v>
      </c>
      <c r="D17" s="19">
        <v>0</v>
      </c>
      <c r="E17" s="19">
        <v>0</v>
      </c>
      <c r="F17" s="19">
        <v>1</v>
      </c>
      <c r="G17" s="19">
        <f>F17*30+E17*45+D17*15</f>
        <v>30</v>
      </c>
      <c r="H17" s="23"/>
    </row>
    <row r="18" spans="1:8" s="9" customFormat="1" ht="18" customHeight="1" x14ac:dyDescent="0.25">
      <c r="A18" s="19">
        <v>102011</v>
      </c>
      <c r="B18" s="20" t="s">
        <v>26</v>
      </c>
      <c r="C18" s="19">
        <f>D18+E18+F18</f>
        <v>1</v>
      </c>
      <c r="D18" s="19">
        <v>0</v>
      </c>
      <c r="E18" s="19">
        <v>1</v>
      </c>
      <c r="F18" s="19">
        <v>0</v>
      </c>
      <c r="G18" s="19">
        <f>F18*30+E18*45+D18*15</f>
        <v>45</v>
      </c>
      <c r="H18" s="27"/>
    </row>
    <row r="19" spans="1:8" s="9" customFormat="1" ht="18" customHeight="1" x14ac:dyDescent="0.25">
      <c r="A19" s="28">
        <v>102014</v>
      </c>
      <c r="B19" s="20" t="s">
        <v>27</v>
      </c>
      <c r="C19" s="19">
        <f>D19+E19+F19</f>
        <v>3</v>
      </c>
      <c r="D19" s="19">
        <v>2</v>
      </c>
      <c r="E19" s="19">
        <v>1</v>
      </c>
      <c r="F19" s="19">
        <v>0</v>
      </c>
      <c r="G19" s="19">
        <f t="shared" ref="G19:G24" si="0">F19*30+E19*45+D19*15</f>
        <v>75</v>
      </c>
      <c r="H19" s="27"/>
    </row>
    <row r="20" spans="1:8" s="9" customFormat="1" ht="18" customHeight="1" x14ac:dyDescent="0.25">
      <c r="A20" s="19">
        <v>102020</v>
      </c>
      <c r="B20" s="20" t="s">
        <v>28</v>
      </c>
      <c r="C20" s="19">
        <f>D20+E20+F20</f>
        <v>2</v>
      </c>
      <c r="D20" s="19">
        <v>1</v>
      </c>
      <c r="E20" s="19">
        <v>0</v>
      </c>
      <c r="F20" s="19">
        <v>1</v>
      </c>
      <c r="G20" s="19">
        <f t="shared" si="0"/>
        <v>45</v>
      </c>
      <c r="H20" s="23"/>
    </row>
    <row r="21" spans="1:8" s="9" customFormat="1" ht="18" customHeight="1" x14ac:dyDescent="0.25">
      <c r="A21" s="19">
        <v>102056</v>
      </c>
      <c r="B21" s="20" t="s">
        <v>29</v>
      </c>
      <c r="C21" s="19">
        <v>2</v>
      </c>
      <c r="D21" s="19">
        <v>1</v>
      </c>
      <c r="E21" s="19">
        <v>0</v>
      </c>
      <c r="F21" s="19">
        <v>1</v>
      </c>
      <c r="G21" s="19">
        <f t="shared" si="0"/>
        <v>45</v>
      </c>
      <c r="H21" s="27"/>
    </row>
    <row r="22" spans="1:8" s="9" customFormat="1" ht="18" customHeight="1" x14ac:dyDescent="0.25">
      <c r="A22" s="19">
        <v>117001</v>
      </c>
      <c r="B22" s="20" t="s">
        <v>30</v>
      </c>
      <c r="C22" s="19">
        <f>D22+E22+F22</f>
        <v>1</v>
      </c>
      <c r="D22" s="19">
        <v>0</v>
      </c>
      <c r="E22" s="19">
        <v>1</v>
      </c>
      <c r="F22" s="19">
        <v>0</v>
      </c>
      <c r="G22" s="19">
        <f t="shared" si="0"/>
        <v>45</v>
      </c>
      <c r="H22" s="27"/>
    </row>
    <row r="23" spans="1:8" s="9" customFormat="1" ht="18" customHeight="1" x14ac:dyDescent="0.25">
      <c r="A23" s="19">
        <v>117002</v>
      </c>
      <c r="B23" s="20" t="s">
        <v>31</v>
      </c>
      <c r="C23" s="19">
        <f>D23+E23+F23</f>
        <v>3</v>
      </c>
      <c r="D23" s="19">
        <v>3</v>
      </c>
      <c r="E23" s="19">
        <v>0</v>
      </c>
      <c r="F23" s="19">
        <v>0</v>
      </c>
      <c r="G23" s="19">
        <f t="shared" si="0"/>
        <v>45</v>
      </c>
      <c r="H23" s="23"/>
    </row>
    <row r="24" spans="1:8" s="9" customFormat="1" ht="18" customHeight="1" x14ac:dyDescent="0.25">
      <c r="A24" s="19">
        <v>117007</v>
      </c>
      <c r="B24" s="20" t="s">
        <v>32</v>
      </c>
      <c r="C24" s="19">
        <f>D24+E24+F24</f>
        <v>3</v>
      </c>
      <c r="D24" s="19">
        <v>3</v>
      </c>
      <c r="E24" s="19">
        <v>0</v>
      </c>
      <c r="F24" s="19">
        <v>0</v>
      </c>
      <c r="G24" s="19">
        <f t="shared" si="0"/>
        <v>45</v>
      </c>
      <c r="H24" s="23"/>
    </row>
    <row r="25" spans="1:8" s="9" customFormat="1" ht="18" customHeight="1" x14ac:dyDescent="0.25">
      <c r="A25" s="25" t="s">
        <v>33</v>
      </c>
      <c r="B25" s="25"/>
      <c r="C25" s="16">
        <f>SUM(C17:C24)</f>
        <v>16</v>
      </c>
      <c r="D25" s="16">
        <f>SUM(D17:D24)</f>
        <v>10</v>
      </c>
      <c r="E25" s="16">
        <f>SUM(E17:E24)</f>
        <v>3</v>
      </c>
      <c r="F25" s="16">
        <f>SUM(F17:F24)</f>
        <v>3</v>
      </c>
      <c r="G25" s="16">
        <f>SUM(G17:G24)</f>
        <v>375</v>
      </c>
      <c r="H25" s="26"/>
    </row>
    <row r="26" spans="1:8" s="9" customFormat="1" ht="18" customHeight="1" x14ac:dyDescent="0.25">
      <c r="A26" s="29">
        <v>102004</v>
      </c>
      <c r="B26" s="30" t="s">
        <v>34</v>
      </c>
      <c r="C26" s="29">
        <f t="shared" ref="C26:C33" si="1">D26+E26+F26</f>
        <v>1</v>
      </c>
      <c r="D26" s="29">
        <v>0</v>
      </c>
      <c r="E26" s="29">
        <v>0</v>
      </c>
      <c r="F26" s="29">
        <v>1</v>
      </c>
      <c r="G26" s="29">
        <f t="shared" ref="G26:G33" si="2">F26*30+E26*45+D26*15</f>
        <v>30</v>
      </c>
      <c r="H26" s="29"/>
    </row>
    <row r="27" spans="1:8" s="9" customFormat="1" ht="18" customHeight="1" x14ac:dyDescent="0.25">
      <c r="A27" s="29">
        <v>102021</v>
      </c>
      <c r="B27" s="30" t="s">
        <v>35</v>
      </c>
      <c r="C27" s="29">
        <f t="shared" si="1"/>
        <v>2</v>
      </c>
      <c r="D27" s="29">
        <v>1</v>
      </c>
      <c r="E27" s="29">
        <v>0</v>
      </c>
      <c r="F27" s="29">
        <v>1</v>
      </c>
      <c r="G27" s="29">
        <f t="shared" si="2"/>
        <v>45</v>
      </c>
      <c r="H27" s="29"/>
    </row>
    <row r="28" spans="1:8" s="9" customFormat="1" ht="18" customHeight="1" x14ac:dyDescent="0.25">
      <c r="A28" s="29">
        <v>102057</v>
      </c>
      <c r="B28" s="30" t="s">
        <v>36</v>
      </c>
      <c r="C28" s="29">
        <f t="shared" si="1"/>
        <v>2</v>
      </c>
      <c r="D28" s="29">
        <v>1</v>
      </c>
      <c r="E28" s="29">
        <v>0</v>
      </c>
      <c r="F28" s="29">
        <v>1</v>
      </c>
      <c r="G28" s="29">
        <f t="shared" si="2"/>
        <v>45</v>
      </c>
      <c r="H28" s="29"/>
    </row>
    <row r="29" spans="1:8" s="31" customFormat="1" ht="18" customHeight="1" x14ac:dyDescent="0.25">
      <c r="A29" s="29">
        <v>117037</v>
      </c>
      <c r="B29" s="30" t="s">
        <v>37</v>
      </c>
      <c r="C29" s="29">
        <f t="shared" si="1"/>
        <v>3</v>
      </c>
      <c r="D29" s="29">
        <v>3</v>
      </c>
      <c r="E29" s="29">
        <v>0</v>
      </c>
      <c r="F29" s="29">
        <v>0</v>
      </c>
      <c r="G29" s="29">
        <f t="shared" si="2"/>
        <v>45</v>
      </c>
      <c r="H29" s="24"/>
    </row>
    <row r="30" spans="1:8" s="31" customFormat="1" ht="18" customHeight="1" x14ac:dyDescent="0.25">
      <c r="A30" s="29">
        <v>117046</v>
      </c>
      <c r="B30" s="30" t="s">
        <v>38</v>
      </c>
      <c r="C30" s="29">
        <f t="shared" si="1"/>
        <v>4</v>
      </c>
      <c r="D30" s="29">
        <v>4</v>
      </c>
      <c r="E30" s="29">
        <v>0</v>
      </c>
      <c r="F30" s="29">
        <v>0</v>
      </c>
      <c r="G30" s="29">
        <f t="shared" si="2"/>
        <v>60</v>
      </c>
      <c r="H30" s="24"/>
    </row>
    <row r="31" spans="1:8" s="31" customFormat="1" ht="18" customHeight="1" x14ac:dyDescent="0.25">
      <c r="A31" s="29">
        <v>117055</v>
      </c>
      <c r="B31" s="30" t="s">
        <v>39</v>
      </c>
      <c r="C31" s="29">
        <f t="shared" si="1"/>
        <v>1</v>
      </c>
      <c r="D31" s="29">
        <v>0</v>
      </c>
      <c r="E31" s="29">
        <v>1</v>
      </c>
      <c r="F31" s="29">
        <v>0</v>
      </c>
      <c r="G31" s="29">
        <f t="shared" si="2"/>
        <v>45</v>
      </c>
      <c r="H31" s="29"/>
    </row>
    <row r="32" spans="1:8" s="31" customFormat="1" ht="18" customHeight="1" x14ac:dyDescent="0.25">
      <c r="A32" s="29">
        <v>117057</v>
      </c>
      <c r="B32" s="30" t="s">
        <v>40</v>
      </c>
      <c r="C32" s="29">
        <f t="shared" si="1"/>
        <v>1</v>
      </c>
      <c r="D32" s="29">
        <v>0</v>
      </c>
      <c r="E32" s="29">
        <v>1</v>
      </c>
      <c r="F32" s="29">
        <v>0</v>
      </c>
      <c r="G32" s="29">
        <f t="shared" si="2"/>
        <v>45</v>
      </c>
      <c r="H32" s="29"/>
    </row>
    <row r="33" spans="1:8" s="31" customFormat="1" ht="18" customHeight="1" x14ac:dyDescent="0.25">
      <c r="A33" s="29">
        <v>120023</v>
      </c>
      <c r="B33" s="30" t="s">
        <v>41</v>
      </c>
      <c r="C33" s="29">
        <f t="shared" si="1"/>
        <v>2</v>
      </c>
      <c r="D33" s="29">
        <v>2</v>
      </c>
      <c r="E33" s="29">
        <v>0</v>
      </c>
      <c r="F33" s="29">
        <v>0</v>
      </c>
      <c r="G33" s="29">
        <f t="shared" si="2"/>
        <v>30</v>
      </c>
      <c r="H33" s="29"/>
    </row>
    <row r="34" spans="1:8" s="31" customFormat="1" ht="18" customHeight="1" x14ac:dyDescent="0.25">
      <c r="A34" s="25" t="s">
        <v>42</v>
      </c>
      <c r="B34" s="25"/>
      <c r="C34" s="32">
        <f>SUM(C26:C33)</f>
        <v>16</v>
      </c>
      <c r="D34" s="32">
        <f>SUM(D26:D33)</f>
        <v>11</v>
      </c>
      <c r="E34" s="32">
        <f>SUM(E26:E33)</f>
        <v>2</v>
      </c>
      <c r="F34" s="32">
        <f>SUM(F26:F33)</f>
        <v>3</v>
      </c>
      <c r="G34" s="32">
        <f>SUM(G26:G33)</f>
        <v>345</v>
      </c>
      <c r="H34" s="32"/>
    </row>
    <row r="35" spans="1:8" s="31" customFormat="1" ht="18" customHeight="1" x14ac:dyDescent="0.25">
      <c r="A35" s="29">
        <v>102005</v>
      </c>
      <c r="B35" s="30" t="s">
        <v>43</v>
      </c>
      <c r="C35" s="29">
        <f>D35+E35+F35</f>
        <v>5</v>
      </c>
      <c r="D35" s="29">
        <v>4</v>
      </c>
      <c r="E35" s="29">
        <v>0</v>
      </c>
      <c r="F35" s="29">
        <v>1</v>
      </c>
      <c r="G35" s="29">
        <f t="shared" ref="G35:G40" si="3">F35*30+E35*45+D35*15</f>
        <v>90</v>
      </c>
      <c r="H35" s="29"/>
    </row>
    <row r="36" spans="1:8" s="31" customFormat="1" ht="18" customHeight="1" x14ac:dyDescent="0.25">
      <c r="A36" s="29">
        <v>102006</v>
      </c>
      <c r="B36" s="30" t="s">
        <v>44</v>
      </c>
      <c r="C36" s="29">
        <f>D36+E36+F36</f>
        <v>2</v>
      </c>
      <c r="D36" s="29">
        <v>2</v>
      </c>
      <c r="E36" s="29">
        <v>0</v>
      </c>
      <c r="F36" s="29">
        <v>0</v>
      </c>
      <c r="G36" s="29">
        <f t="shared" si="3"/>
        <v>30</v>
      </c>
      <c r="H36" s="29"/>
    </row>
    <row r="37" spans="1:8" s="31" customFormat="1" ht="18" customHeight="1" x14ac:dyDescent="0.25">
      <c r="A37" s="29">
        <v>102058</v>
      </c>
      <c r="B37" s="30" t="s">
        <v>45</v>
      </c>
      <c r="C37" s="29">
        <f>D37+E37+F37</f>
        <v>2</v>
      </c>
      <c r="D37" s="29">
        <v>1</v>
      </c>
      <c r="E37" s="29">
        <v>0</v>
      </c>
      <c r="F37" s="29">
        <v>1</v>
      </c>
      <c r="G37" s="29">
        <f t="shared" si="3"/>
        <v>45</v>
      </c>
      <c r="H37" s="29"/>
    </row>
    <row r="38" spans="1:8" s="31" customFormat="1" ht="18" customHeight="1" x14ac:dyDescent="0.25">
      <c r="A38" s="29">
        <v>117003</v>
      </c>
      <c r="B38" s="30" t="s">
        <v>46</v>
      </c>
      <c r="C38" s="29">
        <f>D38+E38+F38</f>
        <v>1</v>
      </c>
      <c r="D38" s="29">
        <v>0</v>
      </c>
      <c r="E38" s="29">
        <v>1</v>
      </c>
      <c r="F38" s="29">
        <v>0</v>
      </c>
      <c r="G38" s="29">
        <f t="shared" si="3"/>
        <v>45</v>
      </c>
      <c r="H38" s="29"/>
    </row>
    <row r="39" spans="1:8" s="31" customFormat="1" ht="18" customHeight="1" x14ac:dyDescent="0.25">
      <c r="A39" s="29">
        <v>117047</v>
      </c>
      <c r="B39" s="33" t="s">
        <v>47</v>
      </c>
      <c r="C39" s="34">
        <v>4</v>
      </c>
      <c r="D39" s="34">
        <v>4</v>
      </c>
      <c r="E39" s="34">
        <v>0</v>
      </c>
      <c r="F39" s="34">
        <v>0</v>
      </c>
      <c r="G39" s="34">
        <f t="shared" si="3"/>
        <v>60</v>
      </c>
      <c r="H39" s="19"/>
    </row>
    <row r="40" spans="1:8" s="31" customFormat="1" ht="18" customHeight="1" x14ac:dyDescent="0.25">
      <c r="A40" s="29">
        <v>121052</v>
      </c>
      <c r="B40" s="30" t="s">
        <v>48</v>
      </c>
      <c r="C40" s="29">
        <f>D40+E40+F40</f>
        <v>2</v>
      </c>
      <c r="D40" s="29">
        <v>2</v>
      </c>
      <c r="E40" s="29">
        <v>0</v>
      </c>
      <c r="F40" s="29">
        <v>0</v>
      </c>
      <c r="G40" s="29">
        <f t="shared" si="3"/>
        <v>30</v>
      </c>
      <c r="H40" s="29"/>
    </row>
    <row r="41" spans="1:8" s="9" customFormat="1" ht="18" customHeight="1" x14ac:dyDescent="0.25">
      <c r="A41" s="35" t="s">
        <v>49</v>
      </c>
      <c r="B41" s="35"/>
      <c r="C41" s="35"/>
      <c r="D41" s="34"/>
      <c r="E41" s="34"/>
      <c r="F41" s="34"/>
      <c r="G41" s="34"/>
      <c r="H41" s="29"/>
    </row>
    <row r="42" spans="1:8" s="9" customFormat="1" ht="18" customHeight="1" x14ac:dyDescent="0.25">
      <c r="A42" s="29">
        <v>117031</v>
      </c>
      <c r="B42" s="30" t="s">
        <v>50</v>
      </c>
      <c r="C42" s="29">
        <f>D42+E42+F42</f>
        <v>2</v>
      </c>
      <c r="D42" s="29">
        <v>2</v>
      </c>
      <c r="E42" s="29">
        <v>0</v>
      </c>
      <c r="F42" s="29">
        <v>0</v>
      </c>
      <c r="G42" s="29">
        <f>F42*30+E42*45+D42*15</f>
        <v>30</v>
      </c>
      <c r="H42" s="29"/>
    </row>
    <row r="43" spans="1:8" s="9" customFormat="1" ht="18" customHeight="1" x14ac:dyDescent="0.25">
      <c r="A43" s="36">
        <v>122017</v>
      </c>
      <c r="B43" s="37" t="s">
        <v>51</v>
      </c>
      <c r="C43" s="38">
        <f>D43+E43+F43</f>
        <v>2</v>
      </c>
      <c r="D43" s="39">
        <v>2</v>
      </c>
      <c r="E43" s="38">
        <v>0</v>
      </c>
      <c r="F43" s="40">
        <v>0</v>
      </c>
      <c r="G43" s="38">
        <f>D43*15+E43*45+F43*30</f>
        <v>30</v>
      </c>
      <c r="H43" s="29"/>
    </row>
    <row r="44" spans="1:8" s="9" customFormat="1" ht="18" customHeight="1" x14ac:dyDescent="0.25">
      <c r="A44" s="29">
        <v>117028</v>
      </c>
      <c r="B44" s="30" t="s">
        <v>52</v>
      </c>
      <c r="C44" s="29">
        <f>E44+D44+F44</f>
        <v>2</v>
      </c>
      <c r="D44" s="29">
        <v>2</v>
      </c>
      <c r="E44" s="29">
        <v>0</v>
      </c>
      <c r="F44" s="29">
        <v>0</v>
      </c>
      <c r="G44" s="29">
        <f>D44*15+E44*45+F44*30</f>
        <v>30</v>
      </c>
      <c r="H44" s="29"/>
    </row>
    <row r="45" spans="1:8" s="9" customFormat="1" ht="18" customHeight="1" x14ac:dyDescent="0.25">
      <c r="A45" s="25" t="s">
        <v>53</v>
      </c>
      <c r="B45" s="25"/>
      <c r="C45" s="32">
        <f>SUM(C35:C43)</f>
        <v>20</v>
      </c>
      <c r="D45" s="32">
        <f>SUM(D35:D43)</f>
        <v>17</v>
      </c>
      <c r="E45" s="32">
        <f>SUM(E35:E43)</f>
        <v>1</v>
      </c>
      <c r="F45" s="32">
        <f>SUM(F35:F43)</f>
        <v>2</v>
      </c>
      <c r="G45" s="32">
        <f>SUM(G35:G43)</f>
        <v>360</v>
      </c>
      <c r="H45" s="41"/>
    </row>
    <row r="46" spans="1:8" s="9" customFormat="1" ht="18" customHeight="1" x14ac:dyDescent="0.25">
      <c r="A46" s="42">
        <v>102034</v>
      </c>
      <c r="B46" s="43" t="s">
        <v>54</v>
      </c>
      <c r="C46" s="42">
        <f>D46+E46+F46</f>
        <v>2</v>
      </c>
      <c r="D46" s="42">
        <v>1</v>
      </c>
      <c r="E46" s="42">
        <v>0</v>
      </c>
      <c r="F46" s="42">
        <v>1</v>
      </c>
      <c r="G46" s="42">
        <f t="shared" ref="G46:G52" si="4">F46*30+E46*45+D46*15</f>
        <v>45</v>
      </c>
      <c r="H46" s="24"/>
    </row>
    <row r="47" spans="1:8" s="9" customFormat="1" ht="18" customHeight="1" x14ac:dyDescent="0.25">
      <c r="A47" s="29">
        <v>102059</v>
      </c>
      <c r="B47" s="30" t="s">
        <v>55</v>
      </c>
      <c r="C47" s="29">
        <f>D47+E47+F47</f>
        <v>2</v>
      </c>
      <c r="D47" s="29">
        <v>1</v>
      </c>
      <c r="E47" s="29">
        <v>0</v>
      </c>
      <c r="F47" s="29">
        <v>1</v>
      </c>
      <c r="G47" s="29">
        <f t="shared" si="4"/>
        <v>45</v>
      </c>
      <c r="H47" s="24"/>
    </row>
    <row r="48" spans="1:8" s="9" customFormat="1" ht="18" customHeight="1" x14ac:dyDescent="0.25">
      <c r="A48" s="42">
        <v>117024</v>
      </c>
      <c r="B48" s="43" t="s">
        <v>56</v>
      </c>
      <c r="C48" s="42">
        <f>D48+E48+F48</f>
        <v>2</v>
      </c>
      <c r="D48" s="42">
        <v>2</v>
      </c>
      <c r="E48" s="42">
        <v>0</v>
      </c>
      <c r="F48" s="42">
        <v>0</v>
      </c>
      <c r="G48" s="42">
        <f t="shared" si="4"/>
        <v>30</v>
      </c>
      <c r="H48" s="24"/>
    </row>
    <row r="49" spans="1:8" s="9" customFormat="1" ht="18" customHeight="1" x14ac:dyDescent="0.25">
      <c r="A49" s="42">
        <v>117029</v>
      </c>
      <c r="B49" s="43" t="s">
        <v>57</v>
      </c>
      <c r="C49" s="42">
        <v>2</v>
      </c>
      <c r="D49" s="42">
        <v>2</v>
      </c>
      <c r="E49" s="42">
        <v>0</v>
      </c>
      <c r="F49" s="42">
        <v>0</v>
      </c>
      <c r="G49" s="42">
        <f t="shared" si="4"/>
        <v>30</v>
      </c>
      <c r="H49" s="24"/>
    </row>
    <row r="50" spans="1:8" s="31" customFormat="1" ht="18" customHeight="1" x14ac:dyDescent="0.25">
      <c r="A50" s="42">
        <v>117056</v>
      </c>
      <c r="B50" s="43" t="s">
        <v>58</v>
      </c>
      <c r="C50" s="42">
        <f>D50+E50+F50</f>
        <v>1</v>
      </c>
      <c r="D50" s="42">
        <v>0</v>
      </c>
      <c r="E50" s="42">
        <v>1</v>
      </c>
      <c r="F50" s="42">
        <v>0</v>
      </c>
      <c r="G50" s="42">
        <f t="shared" si="4"/>
        <v>45</v>
      </c>
      <c r="H50" s="24"/>
    </row>
    <row r="51" spans="1:8" s="9" customFormat="1" ht="18" customHeight="1" x14ac:dyDescent="0.25">
      <c r="A51" s="42">
        <v>117058</v>
      </c>
      <c r="B51" s="43" t="s">
        <v>59</v>
      </c>
      <c r="C51" s="42">
        <f>D51+E51+F51</f>
        <v>1</v>
      </c>
      <c r="D51" s="42">
        <v>0</v>
      </c>
      <c r="E51" s="42">
        <v>1</v>
      </c>
      <c r="F51" s="42">
        <v>0</v>
      </c>
      <c r="G51" s="42">
        <f t="shared" si="4"/>
        <v>45</v>
      </c>
      <c r="H51" s="24"/>
    </row>
    <row r="52" spans="1:8" s="9" customFormat="1" ht="18" customHeight="1" x14ac:dyDescent="0.25">
      <c r="A52" s="42">
        <v>117060</v>
      </c>
      <c r="B52" s="43" t="s">
        <v>60</v>
      </c>
      <c r="C52" s="42">
        <v>1</v>
      </c>
      <c r="D52" s="42">
        <v>0</v>
      </c>
      <c r="E52" s="42">
        <v>1</v>
      </c>
      <c r="F52" s="42">
        <v>0</v>
      </c>
      <c r="G52" s="42">
        <f t="shared" si="4"/>
        <v>45</v>
      </c>
      <c r="H52" s="23"/>
    </row>
    <row r="53" spans="1:8" s="9" customFormat="1" ht="18" customHeight="1" x14ac:dyDescent="0.25">
      <c r="A53" s="44" t="s">
        <v>61</v>
      </c>
      <c r="B53" s="45"/>
      <c r="C53" s="46"/>
      <c r="D53" s="24"/>
      <c r="E53" s="24"/>
      <c r="F53" s="24"/>
      <c r="G53" s="24"/>
      <c r="H53" s="24"/>
    </row>
    <row r="54" spans="1:8" s="9" customFormat="1" ht="18" customHeight="1" x14ac:dyDescent="0.25">
      <c r="A54" s="29">
        <v>117040</v>
      </c>
      <c r="B54" s="30" t="s">
        <v>62</v>
      </c>
      <c r="C54" s="29">
        <f>D54+E54+F54</f>
        <v>2</v>
      </c>
      <c r="D54" s="29">
        <v>2</v>
      </c>
      <c r="E54" s="29">
        <v>0</v>
      </c>
      <c r="F54" s="29">
        <v>0</v>
      </c>
      <c r="G54" s="29">
        <f>F54*30+E54*45+D54*15</f>
        <v>30</v>
      </c>
      <c r="H54" s="29"/>
    </row>
    <row r="55" spans="1:8" s="9" customFormat="1" ht="18" customHeight="1" x14ac:dyDescent="0.25">
      <c r="A55" s="29">
        <v>117042</v>
      </c>
      <c r="B55" s="30" t="s">
        <v>63</v>
      </c>
      <c r="C55" s="29">
        <f>D55+E55+F55</f>
        <v>2</v>
      </c>
      <c r="D55" s="29">
        <v>2</v>
      </c>
      <c r="E55" s="29">
        <v>0</v>
      </c>
      <c r="F55" s="29">
        <v>0</v>
      </c>
      <c r="G55" s="29">
        <f>F55*30+E55*45+D55*15</f>
        <v>30</v>
      </c>
      <c r="H55" s="29"/>
    </row>
    <row r="56" spans="1:8" s="9" customFormat="1" ht="18" customHeight="1" x14ac:dyDescent="0.25">
      <c r="A56" s="29">
        <v>117045</v>
      </c>
      <c r="B56" s="30" t="s">
        <v>64</v>
      </c>
      <c r="C56" s="29">
        <f>D56+E56+F56</f>
        <v>2</v>
      </c>
      <c r="D56" s="29">
        <v>2</v>
      </c>
      <c r="E56" s="29">
        <v>0</v>
      </c>
      <c r="F56" s="29">
        <v>0</v>
      </c>
      <c r="G56" s="29">
        <f>F56*30+E56*45+D56*15</f>
        <v>30</v>
      </c>
      <c r="H56" s="29"/>
    </row>
    <row r="57" spans="1:8" s="9" customFormat="1" ht="18" customHeight="1" x14ac:dyDescent="0.25">
      <c r="A57" s="29">
        <v>120029</v>
      </c>
      <c r="B57" s="30" t="s">
        <v>65</v>
      </c>
      <c r="C57" s="29">
        <f>D57+E57+F57</f>
        <v>2</v>
      </c>
      <c r="D57" s="29">
        <v>2</v>
      </c>
      <c r="E57" s="29">
        <v>0</v>
      </c>
      <c r="F57" s="29">
        <v>0</v>
      </c>
      <c r="G57" s="29">
        <f>F57*30+E57*45+D57*15</f>
        <v>30</v>
      </c>
      <c r="H57" s="29"/>
    </row>
    <row r="58" spans="1:8" s="9" customFormat="1" ht="18" customHeight="1" x14ac:dyDescent="0.25">
      <c r="A58" s="36">
        <v>121045</v>
      </c>
      <c r="B58" s="37" t="s">
        <v>66</v>
      </c>
      <c r="C58" s="38">
        <f>D58+E58+F58</f>
        <v>2</v>
      </c>
      <c r="D58" s="38">
        <v>2</v>
      </c>
      <c r="E58" s="38">
        <v>0</v>
      </c>
      <c r="F58" s="38">
        <v>0</v>
      </c>
      <c r="G58" s="38">
        <f>(D58*15)+(E58*45)+(F58*30)</f>
        <v>30</v>
      </c>
      <c r="H58" s="29"/>
    </row>
    <row r="59" spans="1:8" s="9" customFormat="1" ht="18" customHeight="1" x14ac:dyDescent="0.25">
      <c r="A59" s="25" t="s">
        <v>67</v>
      </c>
      <c r="B59" s="25"/>
      <c r="C59" s="16">
        <f>SUM(C46:C56)</f>
        <v>17</v>
      </c>
      <c r="D59" s="16">
        <f>SUM(D46:D56)</f>
        <v>12</v>
      </c>
      <c r="E59" s="16">
        <f>SUM(E46:E56)</f>
        <v>3</v>
      </c>
      <c r="F59" s="16">
        <f>SUM(F46:F56)</f>
        <v>2</v>
      </c>
      <c r="G59" s="16">
        <f>SUM(G46:G56)</f>
        <v>375</v>
      </c>
      <c r="H59" s="16"/>
    </row>
    <row r="60" spans="1:8" s="9" customFormat="1" ht="18" customHeight="1" x14ac:dyDescent="0.25">
      <c r="A60" s="47">
        <v>102033</v>
      </c>
      <c r="B60" s="48" t="s">
        <v>68</v>
      </c>
      <c r="C60" s="49">
        <f t="shared" ref="C60:C66" si="5">D60+E60+F60</f>
        <v>2</v>
      </c>
      <c r="D60" s="23">
        <v>2</v>
      </c>
      <c r="E60" s="23">
        <v>0</v>
      </c>
      <c r="F60" s="23">
        <v>0</v>
      </c>
      <c r="G60" s="23">
        <f>D60*15+E60*45+F60*30</f>
        <v>30</v>
      </c>
      <c r="H60" s="23"/>
    </row>
    <row r="61" spans="1:8" s="9" customFormat="1" ht="18" customHeight="1" x14ac:dyDescent="0.25">
      <c r="A61" s="29">
        <v>102060</v>
      </c>
      <c r="B61" s="30" t="s">
        <v>69</v>
      </c>
      <c r="C61" s="29">
        <f t="shared" si="5"/>
        <v>2</v>
      </c>
      <c r="D61" s="29">
        <v>1</v>
      </c>
      <c r="E61" s="29">
        <v>0</v>
      </c>
      <c r="F61" s="29">
        <v>1</v>
      </c>
      <c r="G61" s="29">
        <f>F61*30+E61*45+D61*15</f>
        <v>45</v>
      </c>
      <c r="H61" s="24"/>
    </row>
    <row r="62" spans="1:8" s="9" customFormat="1" ht="18" customHeight="1" x14ac:dyDescent="0.25">
      <c r="A62" s="42">
        <v>117030</v>
      </c>
      <c r="B62" s="43" t="s">
        <v>70</v>
      </c>
      <c r="C62" s="49">
        <f t="shared" si="5"/>
        <v>2</v>
      </c>
      <c r="D62" s="42">
        <v>2</v>
      </c>
      <c r="E62" s="42">
        <v>0</v>
      </c>
      <c r="F62" s="42">
        <v>0</v>
      </c>
      <c r="G62" s="23">
        <f>D62*15+E62*45+F62*30</f>
        <v>30</v>
      </c>
      <c r="H62" s="23"/>
    </row>
    <row r="63" spans="1:8" s="31" customFormat="1" ht="18" customHeight="1" x14ac:dyDescent="0.25">
      <c r="A63" s="42">
        <v>117062</v>
      </c>
      <c r="B63" s="43" t="s">
        <v>71</v>
      </c>
      <c r="C63" s="49">
        <f t="shared" si="5"/>
        <v>1</v>
      </c>
      <c r="D63" s="50">
        <v>0</v>
      </c>
      <c r="E63" s="50">
        <v>1</v>
      </c>
      <c r="F63" s="50">
        <v>0</v>
      </c>
      <c r="G63" s="23">
        <f>D63*15+E63*45+F63*30</f>
        <v>45</v>
      </c>
      <c r="H63" s="23"/>
    </row>
    <row r="64" spans="1:8" s="9" customFormat="1" ht="18" customHeight="1" x14ac:dyDescent="0.25">
      <c r="A64" s="29">
        <v>120024</v>
      </c>
      <c r="B64" s="30" t="s">
        <v>72</v>
      </c>
      <c r="C64" s="51">
        <f t="shared" si="5"/>
        <v>3</v>
      </c>
      <c r="D64" s="29">
        <v>3</v>
      </c>
      <c r="E64" s="29">
        <v>0</v>
      </c>
      <c r="F64" s="29">
        <v>0</v>
      </c>
      <c r="G64" s="23">
        <f>D64*15+E64*45+F64*30</f>
        <v>45</v>
      </c>
      <c r="H64" s="29"/>
    </row>
    <row r="65" spans="1:8" s="9" customFormat="1" ht="18" customHeight="1" x14ac:dyDescent="0.25">
      <c r="A65" s="29">
        <v>120033</v>
      </c>
      <c r="B65" s="30" t="s">
        <v>73</v>
      </c>
      <c r="C65" s="51">
        <f t="shared" si="5"/>
        <v>3</v>
      </c>
      <c r="D65" s="29">
        <v>3</v>
      </c>
      <c r="E65" s="29">
        <v>0</v>
      </c>
      <c r="F65" s="29">
        <v>0</v>
      </c>
      <c r="G65" s="23">
        <f>D65*15+E65*45+F65*30</f>
        <v>45</v>
      </c>
      <c r="H65" s="29"/>
    </row>
    <row r="66" spans="1:8" s="9" customFormat="1" ht="18" customHeight="1" x14ac:dyDescent="0.25">
      <c r="A66" s="29">
        <v>120035</v>
      </c>
      <c r="B66" s="30" t="s">
        <v>74</v>
      </c>
      <c r="C66" s="29">
        <f t="shared" si="5"/>
        <v>2</v>
      </c>
      <c r="D66" s="29">
        <v>1</v>
      </c>
      <c r="E66" s="29">
        <v>0</v>
      </c>
      <c r="F66" s="29">
        <v>1</v>
      </c>
      <c r="G66" s="29">
        <f>F66*30+E66*45+D66*15</f>
        <v>45</v>
      </c>
      <c r="H66" s="19"/>
    </row>
    <row r="67" spans="1:8" s="9" customFormat="1" ht="18" customHeight="1" x14ac:dyDescent="0.25">
      <c r="A67" s="44" t="s">
        <v>75</v>
      </c>
      <c r="B67" s="45"/>
      <c r="C67" s="52"/>
      <c r="D67" s="23"/>
      <c r="E67" s="23"/>
      <c r="F67" s="23"/>
      <c r="G67" s="23"/>
      <c r="H67" s="23"/>
    </row>
    <row r="68" spans="1:8" s="9" customFormat="1" ht="18" customHeight="1" x14ac:dyDescent="0.25">
      <c r="A68" s="42">
        <v>117005</v>
      </c>
      <c r="B68" s="43" t="s">
        <v>76</v>
      </c>
      <c r="C68" s="53">
        <v>2</v>
      </c>
      <c r="D68" s="42">
        <v>2</v>
      </c>
      <c r="E68" s="42">
        <v>0</v>
      </c>
      <c r="F68" s="42">
        <v>0</v>
      </c>
      <c r="G68" s="53">
        <v>30</v>
      </c>
      <c r="H68" s="29"/>
    </row>
    <row r="69" spans="1:8" s="9" customFormat="1" ht="18" customHeight="1" x14ac:dyDescent="0.25">
      <c r="A69" s="29">
        <v>120018</v>
      </c>
      <c r="B69" s="30" t="s">
        <v>77</v>
      </c>
      <c r="C69" s="51">
        <f>D69+E69+F69</f>
        <v>2</v>
      </c>
      <c r="D69" s="29">
        <v>2</v>
      </c>
      <c r="E69" s="29">
        <v>0</v>
      </c>
      <c r="F69" s="29">
        <v>0</v>
      </c>
      <c r="G69" s="29">
        <f>F69*30+E69*45+D69*15</f>
        <v>30</v>
      </c>
      <c r="H69" s="29"/>
    </row>
    <row r="70" spans="1:8" s="9" customFormat="1" ht="18" customHeight="1" x14ac:dyDescent="0.25">
      <c r="A70" s="29">
        <v>120021</v>
      </c>
      <c r="B70" s="30" t="s">
        <v>78</v>
      </c>
      <c r="C70" s="51">
        <f>D70+E70+F70</f>
        <v>2</v>
      </c>
      <c r="D70" s="29">
        <v>2</v>
      </c>
      <c r="E70" s="29">
        <v>0</v>
      </c>
      <c r="F70" s="29">
        <v>0</v>
      </c>
      <c r="G70" s="29">
        <f>F70*30+E70*45+D70*15</f>
        <v>30</v>
      </c>
      <c r="H70" s="29"/>
    </row>
    <row r="71" spans="1:8" s="9" customFormat="1" ht="18" customHeight="1" x14ac:dyDescent="0.25">
      <c r="A71" s="29">
        <v>120026</v>
      </c>
      <c r="B71" s="30" t="s">
        <v>79</v>
      </c>
      <c r="C71" s="29">
        <f>D71+E71+F71</f>
        <v>2</v>
      </c>
      <c r="D71" s="29">
        <v>2</v>
      </c>
      <c r="E71" s="29">
        <v>0</v>
      </c>
      <c r="F71" s="29">
        <v>0</v>
      </c>
      <c r="G71" s="29">
        <f>F71*30+E71*45+D71*15</f>
        <v>30</v>
      </c>
      <c r="H71" s="29"/>
    </row>
    <row r="72" spans="1:8" s="9" customFormat="1" ht="18" customHeight="1" x14ac:dyDescent="0.25">
      <c r="A72" s="25" t="s">
        <v>80</v>
      </c>
      <c r="B72" s="25"/>
      <c r="C72" s="54">
        <f>SUM(C60:C69)</f>
        <v>19</v>
      </c>
      <c r="D72" s="54">
        <f>SUM(D60:D69)</f>
        <v>16</v>
      </c>
      <c r="E72" s="54">
        <f>SUM(E60:E69)</f>
        <v>1</v>
      </c>
      <c r="F72" s="54">
        <f>SUM(F60:F69)</f>
        <v>2</v>
      </c>
      <c r="G72" s="54">
        <f>SUM(G60:G69)</f>
        <v>345</v>
      </c>
      <c r="H72" s="26"/>
    </row>
    <row r="73" spans="1:8" s="57" customFormat="1" ht="18" customHeight="1" x14ac:dyDescent="0.25">
      <c r="A73" s="42">
        <v>102001</v>
      </c>
      <c r="B73" s="55" t="s">
        <v>81</v>
      </c>
      <c r="C73" s="50">
        <f t="shared" ref="C73:C78" si="6">D73+E73+F73</f>
        <v>3</v>
      </c>
      <c r="D73" s="50">
        <v>3</v>
      </c>
      <c r="E73" s="50">
        <v>0</v>
      </c>
      <c r="F73" s="50">
        <v>0</v>
      </c>
      <c r="G73" s="50">
        <f>F73*30+E73*45+D73*15</f>
        <v>45</v>
      </c>
      <c r="H73" s="56"/>
    </row>
    <row r="74" spans="1:8" s="9" customFormat="1" ht="18" customHeight="1" x14ac:dyDescent="0.25">
      <c r="A74" s="29">
        <v>102061</v>
      </c>
      <c r="B74" s="30" t="s">
        <v>82</v>
      </c>
      <c r="C74" s="29">
        <f t="shared" si="6"/>
        <v>2</v>
      </c>
      <c r="D74" s="29">
        <v>1</v>
      </c>
      <c r="E74" s="29">
        <v>0</v>
      </c>
      <c r="F74" s="29">
        <v>1</v>
      </c>
      <c r="G74" s="29">
        <f>F74*30+E74*45+D74*15</f>
        <v>45</v>
      </c>
      <c r="H74" s="53"/>
    </row>
    <row r="75" spans="1:8" s="9" customFormat="1" ht="18" customHeight="1" x14ac:dyDescent="0.25">
      <c r="A75" s="42">
        <v>117068</v>
      </c>
      <c r="B75" s="43" t="s">
        <v>83</v>
      </c>
      <c r="C75" s="49">
        <f t="shared" si="6"/>
        <v>2</v>
      </c>
      <c r="D75" s="42">
        <v>2</v>
      </c>
      <c r="E75" s="42">
        <v>0</v>
      </c>
      <c r="F75" s="42">
        <v>0</v>
      </c>
      <c r="G75" s="23">
        <f>D75*15+E75*45+F75*30</f>
        <v>30</v>
      </c>
      <c r="H75" s="24"/>
    </row>
    <row r="76" spans="1:8" s="9" customFormat="1" ht="18" customHeight="1" x14ac:dyDescent="0.25">
      <c r="A76" s="42">
        <v>117072</v>
      </c>
      <c r="B76" s="43" t="s">
        <v>84</v>
      </c>
      <c r="C76" s="29">
        <f t="shared" si="6"/>
        <v>2</v>
      </c>
      <c r="D76" s="50">
        <v>1</v>
      </c>
      <c r="E76" s="50">
        <v>1</v>
      </c>
      <c r="F76" s="50">
        <v>0</v>
      </c>
      <c r="G76" s="29">
        <f>F76*30+E76*45+D76*15</f>
        <v>60</v>
      </c>
      <c r="H76" s="56"/>
    </row>
    <row r="77" spans="1:8" s="9" customFormat="1" ht="18" customHeight="1" x14ac:dyDescent="0.25">
      <c r="A77" s="29">
        <v>120004</v>
      </c>
      <c r="B77" s="30" t="s">
        <v>85</v>
      </c>
      <c r="C77" s="29">
        <f t="shared" si="6"/>
        <v>1</v>
      </c>
      <c r="D77" s="29">
        <v>0</v>
      </c>
      <c r="E77" s="29">
        <v>1</v>
      </c>
      <c r="F77" s="29">
        <v>0</v>
      </c>
      <c r="G77" s="29">
        <f>F77*30+E77*45+D77*15</f>
        <v>45</v>
      </c>
      <c r="H77" s="24"/>
    </row>
    <row r="78" spans="1:8" s="9" customFormat="1" ht="18" customHeight="1" x14ac:dyDescent="0.25">
      <c r="A78" s="29">
        <v>120012</v>
      </c>
      <c r="B78" s="30" t="s">
        <v>86</v>
      </c>
      <c r="C78" s="29">
        <f t="shared" si="6"/>
        <v>2</v>
      </c>
      <c r="D78" s="29">
        <v>1</v>
      </c>
      <c r="E78" s="29">
        <v>0</v>
      </c>
      <c r="F78" s="29">
        <v>1</v>
      </c>
      <c r="G78" s="29">
        <f>F78*30+E78*45+D78*15</f>
        <v>45</v>
      </c>
      <c r="H78" s="29"/>
    </row>
    <row r="79" spans="1:8" s="9" customFormat="1" ht="18" customHeight="1" x14ac:dyDescent="0.25">
      <c r="A79" s="44" t="s">
        <v>61</v>
      </c>
      <c r="B79" s="45"/>
      <c r="C79" s="52"/>
      <c r="D79" s="23"/>
      <c r="E79" s="23"/>
      <c r="F79" s="23"/>
      <c r="G79" s="23"/>
      <c r="H79" s="23"/>
    </row>
    <row r="80" spans="1:8" s="9" customFormat="1" ht="18" customHeight="1" x14ac:dyDescent="0.25">
      <c r="A80" s="42">
        <v>117043</v>
      </c>
      <c r="B80" s="58" t="s">
        <v>87</v>
      </c>
      <c r="C80" s="29">
        <f>E80+D80+F80</f>
        <v>2</v>
      </c>
      <c r="D80" s="29">
        <v>2</v>
      </c>
      <c r="E80" s="29">
        <v>0</v>
      </c>
      <c r="F80" s="29">
        <v>0</v>
      </c>
      <c r="G80" s="29">
        <f>D80*15+E80*45+F80*30</f>
        <v>30</v>
      </c>
      <c r="H80" s="59"/>
    </row>
    <row r="81" spans="1:8" s="9" customFormat="1" ht="18" customHeight="1" x14ac:dyDescent="0.25">
      <c r="A81" s="29">
        <v>120044</v>
      </c>
      <c r="B81" s="60" t="s">
        <v>88</v>
      </c>
      <c r="C81" s="29">
        <f>D81+E81+F81</f>
        <v>2</v>
      </c>
      <c r="D81" s="29">
        <v>2</v>
      </c>
      <c r="E81" s="29">
        <v>0</v>
      </c>
      <c r="F81" s="29">
        <v>0</v>
      </c>
      <c r="G81" s="29">
        <f>F81*30+E81*45+D81*15</f>
        <v>30</v>
      </c>
      <c r="H81" s="29"/>
    </row>
    <row r="82" spans="1:8" s="9" customFormat="1" ht="18" customHeight="1" x14ac:dyDescent="0.25">
      <c r="A82" s="61">
        <v>121009</v>
      </c>
      <c r="B82" s="62" t="s">
        <v>89</v>
      </c>
      <c r="C82" s="61">
        <v>2</v>
      </c>
      <c r="D82" s="61">
        <v>2</v>
      </c>
      <c r="E82" s="61">
        <v>0</v>
      </c>
      <c r="F82" s="61">
        <v>0</v>
      </c>
      <c r="G82" s="61">
        <v>30</v>
      </c>
      <c r="H82" s="61"/>
    </row>
    <row r="83" spans="1:8" s="9" customFormat="1" ht="16.5" customHeight="1" x14ac:dyDescent="0.25">
      <c r="A83" s="42">
        <v>121044</v>
      </c>
      <c r="B83" s="43" t="s">
        <v>90</v>
      </c>
      <c r="C83" s="29">
        <f>D83+E83+F83</f>
        <v>2</v>
      </c>
      <c r="D83" s="29">
        <v>2</v>
      </c>
      <c r="E83" s="29">
        <v>0</v>
      </c>
      <c r="F83" s="29">
        <v>0</v>
      </c>
      <c r="G83" s="29">
        <f>F83*30+E83*45+D83*15</f>
        <v>30</v>
      </c>
      <c r="H83" s="24"/>
    </row>
    <row r="84" spans="1:8" s="9" customFormat="1" ht="18" customHeight="1" x14ac:dyDescent="0.25">
      <c r="A84" s="63">
        <v>122016</v>
      </c>
      <c r="B84" s="30" t="s">
        <v>91</v>
      </c>
      <c r="C84" s="29">
        <f>D84+E84+F84</f>
        <v>2</v>
      </c>
      <c r="D84" s="29">
        <v>2</v>
      </c>
      <c r="E84" s="29">
        <v>0</v>
      </c>
      <c r="F84" s="29">
        <v>0</v>
      </c>
      <c r="G84" s="29">
        <f>F84*30+E84*45+D84*15</f>
        <v>30</v>
      </c>
      <c r="H84" s="29"/>
    </row>
    <row r="85" spans="1:8" s="9" customFormat="1" ht="18" customHeight="1" x14ac:dyDescent="0.25">
      <c r="A85" s="25" t="s">
        <v>92</v>
      </c>
      <c r="B85" s="25"/>
      <c r="C85" s="54">
        <f>SUM(C73:C82,)</f>
        <v>18</v>
      </c>
      <c r="D85" s="54">
        <f>SUM(D73:D82,)</f>
        <v>14</v>
      </c>
      <c r="E85" s="54">
        <f>SUM(E73:E82,)</f>
        <v>2</v>
      </c>
      <c r="F85" s="54">
        <f>SUM(F73:F82,)</f>
        <v>2</v>
      </c>
      <c r="G85" s="54">
        <f>SUM(G73:G82,)</f>
        <v>360</v>
      </c>
      <c r="H85" s="26"/>
    </row>
    <row r="86" spans="1:8" s="22" customFormat="1" ht="18" customHeight="1" x14ac:dyDescent="0.25">
      <c r="A86" s="64">
        <v>122009</v>
      </c>
      <c r="B86" s="37" t="s">
        <v>93</v>
      </c>
      <c r="C86" s="29">
        <f t="shared" ref="C86:C93" si="7">E86+D86+F86</f>
        <v>2</v>
      </c>
      <c r="D86" s="65">
        <v>1</v>
      </c>
      <c r="E86" s="65">
        <v>0</v>
      </c>
      <c r="F86" s="65">
        <v>1</v>
      </c>
      <c r="G86" s="29">
        <f t="shared" ref="G86:G93" si="8">D86*15+E86*45+F86*30</f>
        <v>45</v>
      </c>
      <c r="H86" s="29"/>
    </row>
    <row r="87" spans="1:8" s="22" customFormat="1" ht="18" customHeight="1" x14ac:dyDescent="0.25">
      <c r="A87" s="36">
        <v>122014</v>
      </c>
      <c r="B87" s="37" t="s">
        <v>94</v>
      </c>
      <c r="C87" s="29">
        <f t="shared" si="7"/>
        <v>1</v>
      </c>
      <c r="D87" s="65">
        <v>0</v>
      </c>
      <c r="E87" s="65">
        <v>1</v>
      </c>
      <c r="F87" s="65">
        <v>0</v>
      </c>
      <c r="G87" s="29">
        <f t="shared" si="8"/>
        <v>45</v>
      </c>
      <c r="H87" s="29"/>
    </row>
    <row r="88" spans="1:8" s="22" customFormat="1" ht="18" customHeight="1" x14ac:dyDescent="0.25">
      <c r="A88" s="36">
        <v>122026</v>
      </c>
      <c r="B88" s="37" t="s">
        <v>95</v>
      </c>
      <c r="C88" s="29">
        <f t="shared" si="7"/>
        <v>2</v>
      </c>
      <c r="D88" s="65">
        <v>1</v>
      </c>
      <c r="E88" s="65">
        <v>0</v>
      </c>
      <c r="F88" s="65">
        <v>1</v>
      </c>
      <c r="G88" s="29">
        <f t="shared" si="8"/>
        <v>45</v>
      </c>
      <c r="H88" s="29"/>
    </row>
    <row r="89" spans="1:8" s="22" customFormat="1" ht="18" customHeight="1" x14ac:dyDescent="0.25">
      <c r="A89" s="36">
        <v>122050</v>
      </c>
      <c r="B89" s="37" t="s">
        <v>96</v>
      </c>
      <c r="C89" s="29">
        <f t="shared" si="7"/>
        <v>1</v>
      </c>
      <c r="D89" s="65">
        <v>0</v>
      </c>
      <c r="E89" s="65">
        <v>1</v>
      </c>
      <c r="F89" s="65">
        <v>0</v>
      </c>
      <c r="G89" s="29">
        <f t="shared" si="8"/>
        <v>45</v>
      </c>
      <c r="H89" s="29"/>
    </row>
    <row r="90" spans="1:8" s="22" customFormat="1" ht="18" customHeight="1" x14ac:dyDescent="0.25">
      <c r="A90" s="36">
        <v>122052</v>
      </c>
      <c r="B90" s="37" t="s">
        <v>97</v>
      </c>
      <c r="C90" s="29">
        <f t="shared" si="7"/>
        <v>3</v>
      </c>
      <c r="D90" s="65">
        <v>3</v>
      </c>
      <c r="E90" s="65">
        <v>0</v>
      </c>
      <c r="F90" s="65">
        <v>0</v>
      </c>
      <c r="G90" s="29">
        <f t="shared" si="8"/>
        <v>45</v>
      </c>
      <c r="H90" s="29"/>
    </row>
    <row r="91" spans="1:8" s="22" customFormat="1" ht="18" customHeight="1" x14ac:dyDescent="0.25">
      <c r="A91" s="36">
        <v>122057</v>
      </c>
      <c r="B91" s="37" t="s">
        <v>98</v>
      </c>
      <c r="C91" s="29">
        <f t="shared" si="7"/>
        <v>3</v>
      </c>
      <c r="D91" s="65">
        <v>3</v>
      </c>
      <c r="E91" s="65">
        <v>0</v>
      </c>
      <c r="F91" s="65">
        <v>0</v>
      </c>
      <c r="G91" s="29">
        <f t="shared" si="8"/>
        <v>45</v>
      </c>
      <c r="H91" s="29"/>
    </row>
    <row r="92" spans="1:8" s="22" customFormat="1" ht="18" customHeight="1" x14ac:dyDescent="0.25">
      <c r="A92" s="36">
        <v>122058</v>
      </c>
      <c r="B92" s="37" t="s">
        <v>99</v>
      </c>
      <c r="C92" s="29">
        <f t="shared" si="7"/>
        <v>2</v>
      </c>
      <c r="D92" s="65">
        <v>2</v>
      </c>
      <c r="E92" s="65">
        <v>0</v>
      </c>
      <c r="F92" s="65">
        <v>0</v>
      </c>
      <c r="G92" s="29">
        <f t="shared" si="8"/>
        <v>30</v>
      </c>
      <c r="H92" s="29"/>
    </row>
    <row r="93" spans="1:8" s="22" customFormat="1" ht="18" customHeight="1" x14ac:dyDescent="0.25">
      <c r="A93" s="36">
        <v>122059</v>
      </c>
      <c r="B93" s="37" t="s">
        <v>100</v>
      </c>
      <c r="C93" s="29">
        <f t="shared" si="7"/>
        <v>2</v>
      </c>
      <c r="D93" s="65">
        <v>2</v>
      </c>
      <c r="E93" s="65">
        <v>0</v>
      </c>
      <c r="F93" s="65">
        <v>0</v>
      </c>
      <c r="G93" s="29">
        <f t="shared" si="8"/>
        <v>30</v>
      </c>
      <c r="H93" s="29"/>
    </row>
    <row r="94" spans="1:8" s="9" customFormat="1" ht="18" customHeight="1" x14ac:dyDescent="0.25">
      <c r="A94" s="44" t="s">
        <v>101</v>
      </c>
      <c r="B94" s="45"/>
      <c r="C94" s="66"/>
      <c r="D94" s="46"/>
      <c r="E94" s="38"/>
      <c r="F94" s="38"/>
      <c r="G94" s="38"/>
      <c r="H94" s="24"/>
    </row>
    <row r="95" spans="1:8" s="9" customFormat="1" ht="18" customHeight="1" x14ac:dyDescent="0.25">
      <c r="A95" s="36">
        <v>122049</v>
      </c>
      <c r="B95" s="37" t="s">
        <v>102</v>
      </c>
      <c r="C95" s="29">
        <f>E95+D95+F95</f>
        <v>2</v>
      </c>
      <c r="D95" s="65">
        <v>2</v>
      </c>
      <c r="E95" s="38">
        <v>0</v>
      </c>
      <c r="F95" s="38">
        <v>0</v>
      </c>
      <c r="G95" s="29">
        <f>D95*15+E95*45+F95*30</f>
        <v>30</v>
      </c>
      <c r="H95" s="23"/>
    </row>
    <row r="96" spans="1:8" s="9" customFormat="1" ht="18" customHeight="1" x14ac:dyDescent="0.25">
      <c r="A96" s="36">
        <v>122054</v>
      </c>
      <c r="B96" s="37" t="s">
        <v>103</v>
      </c>
      <c r="C96" s="29">
        <f>E96+D96+F96</f>
        <v>2</v>
      </c>
      <c r="D96" s="65">
        <v>2</v>
      </c>
      <c r="E96" s="38">
        <v>0</v>
      </c>
      <c r="F96" s="38">
        <v>0</v>
      </c>
      <c r="G96" s="29">
        <f>D96*15+E96*45+F96*30</f>
        <v>30</v>
      </c>
      <c r="H96" s="23"/>
    </row>
    <row r="97" spans="1:10" s="9" customFormat="1" ht="18" customHeight="1" x14ac:dyDescent="0.25">
      <c r="A97" s="36">
        <v>122056</v>
      </c>
      <c r="B97" s="37" t="s">
        <v>104</v>
      </c>
      <c r="C97" s="29">
        <f>E97+D97+F97</f>
        <v>2</v>
      </c>
      <c r="D97" s="65">
        <v>2</v>
      </c>
      <c r="E97" s="38">
        <v>0</v>
      </c>
      <c r="F97" s="38">
        <v>0</v>
      </c>
      <c r="G97" s="29">
        <f>D97*15+E97*45+F97*30</f>
        <v>30</v>
      </c>
      <c r="H97" s="23"/>
    </row>
    <row r="98" spans="1:10" s="67" customFormat="1" ht="18" customHeight="1" x14ac:dyDescent="0.25">
      <c r="A98" s="25" t="s">
        <v>105</v>
      </c>
      <c r="B98" s="25"/>
      <c r="C98" s="54">
        <f>SUM(C86:C95)</f>
        <v>18</v>
      </c>
      <c r="D98" s="54">
        <f>SUM(D86:D95)</f>
        <v>14</v>
      </c>
      <c r="E98" s="54">
        <f>SUM(E86:E95)</f>
        <v>2</v>
      </c>
      <c r="F98" s="54">
        <f>SUM(F86:F95)</f>
        <v>2</v>
      </c>
      <c r="G98" s="54">
        <f>SUM(G86:G95)</f>
        <v>360</v>
      </c>
      <c r="H98" s="16"/>
    </row>
    <row r="99" spans="1:10" ht="18" customHeight="1" x14ac:dyDescent="0.25">
      <c r="A99" s="47">
        <v>88888</v>
      </c>
      <c r="B99" s="48" t="s">
        <v>106</v>
      </c>
      <c r="C99" s="23">
        <v>10</v>
      </c>
      <c r="D99" s="23">
        <v>10</v>
      </c>
      <c r="E99" s="23">
        <v>0</v>
      </c>
      <c r="F99" s="23">
        <v>0</v>
      </c>
      <c r="G99" s="23">
        <v>150</v>
      </c>
      <c r="H99" s="68"/>
    </row>
    <row r="100" spans="1:10" s="67" customFormat="1" ht="18" customHeight="1" x14ac:dyDescent="0.25">
      <c r="A100" s="69" t="s">
        <v>107</v>
      </c>
      <c r="B100" s="70"/>
      <c r="C100" s="16">
        <v>10</v>
      </c>
      <c r="D100" s="16">
        <v>10</v>
      </c>
      <c r="E100" s="16">
        <v>0</v>
      </c>
      <c r="F100" s="16">
        <v>0</v>
      </c>
      <c r="G100" s="16">
        <v>150</v>
      </c>
      <c r="H100" s="71"/>
    </row>
    <row r="101" spans="1:10" s="74" customFormat="1" ht="18" customHeight="1" x14ac:dyDescent="0.25">
      <c r="A101" s="72" t="s">
        <v>108</v>
      </c>
      <c r="B101" s="73"/>
      <c r="C101" s="54">
        <f>C16+C25+C34+C45+C59+C72+C85+C98+C100</f>
        <v>146</v>
      </c>
      <c r="D101" s="54">
        <f>D16+D25+D34+D45+D59+D72+D85+D98+D100</f>
        <v>111</v>
      </c>
      <c r="E101" s="54">
        <f>E16+E25+E34+E45+E59+E72+E85+E98+E100</f>
        <v>16</v>
      </c>
      <c r="F101" s="54">
        <f>F16+F25+F34+F45+F59+F72+F85+F98+F100</f>
        <v>19</v>
      </c>
      <c r="G101" s="54">
        <f>G16+G25+G34+G45+G59+G72+G85+G98+G100</f>
        <v>2955</v>
      </c>
      <c r="H101" s="54">
        <f>G101-150</f>
        <v>2805</v>
      </c>
    </row>
    <row r="102" spans="1:10" s="67" customFormat="1" ht="18" customHeight="1" x14ac:dyDescent="0.25">
      <c r="A102"/>
      <c r="B102" s="75"/>
      <c r="C102"/>
      <c r="D102" s="76"/>
      <c r="E102" s="76"/>
      <c r="F102" s="76"/>
      <c r="G102" s="76"/>
      <c r="H102" s="76"/>
    </row>
    <row r="103" spans="1:10" s="67" customFormat="1" ht="34.5" customHeight="1" x14ac:dyDescent="0.25">
      <c r="A103" s="77" t="s">
        <v>109</v>
      </c>
      <c r="B103" s="78"/>
      <c r="C103" s="79"/>
      <c r="D103" s="80" t="s">
        <v>110</v>
      </c>
      <c r="E103" s="80"/>
      <c r="F103" s="80"/>
      <c r="G103" s="80"/>
      <c r="H103" s="80"/>
      <c r="I103" s="81"/>
      <c r="J103" s="74"/>
    </row>
    <row r="104" spans="1:10" s="74" customFormat="1" ht="20.25" customHeight="1" x14ac:dyDescent="0.25">
      <c r="A104" s="82" t="s">
        <v>111</v>
      </c>
      <c r="B104" s="82"/>
      <c r="C104" s="83"/>
      <c r="D104" s="83"/>
      <c r="E104" s="84"/>
      <c r="F104" s="84"/>
      <c r="G104" s="84"/>
      <c r="H104" s="84"/>
      <c r="I104" s="67"/>
      <c r="J104" s="67"/>
    </row>
    <row r="105" spans="1:10" s="67" customFormat="1" ht="20.25" customHeight="1" x14ac:dyDescent="0.25">
      <c r="A105" s="82" t="s">
        <v>112</v>
      </c>
      <c r="B105" s="82"/>
      <c r="C105" s="83"/>
      <c r="D105" s="83"/>
      <c r="E105" s="85"/>
      <c r="F105" s="85"/>
      <c r="G105" s="85"/>
      <c r="H105" s="85"/>
    </row>
    <row r="106" spans="1:10" s="67" customFormat="1" ht="20.25" customHeight="1" x14ac:dyDescent="0.25">
      <c r="A106" s="82" t="s">
        <v>113</v>
      </c>
      <c r="B106" s="82"/>
      <c r="C106" s="83"/>
      <c r="D106" s="83"/>
      <c r="E106" s="85"/>
      <c r="F106" s="85"/>
      <c r="G106" s="85"/>
      <c r="H106" s="85"/>
    </row>
  </sheetData>
  <mergeCells count="33">
    <mergeCell ref="A105:B105"/>
    <mergeCell ref="A106:B106"/>
    <mergeCell ref="A98:B98"/>
    <mergeCell ref="A100:B100"/>
    <mergeCell ref="A101:B101"/>
    <mergeCell ref="D102:H102"/>
    <mergeCell ref="D103:H103"/>
    <mergeCell ref="A104:B104"/>
    <mergeCell ref="E104:H104"/>
    <mergeCell ref="A59:B59"/>
    <mergeCell ref="A67:B67"/>
    <mergeCell ref="A72:B72"/>
    <mergeCell ref="A79:B79"/>
    <mergeCell ref="A85:B85"/>
    <mergeCell ref="A94:B94"/>
    <mergeCell ref="A16:B16"/>
    <mergeCell ref="A25:B25"/>
    <mergeCell ref="A34:B34"/>
    <mergeCell ref="A41:C41"/>
    <mergeCell ref="A45:B45"/>
    <mergeCell ref="A53:B53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2017-08-17T07:25:48Z</dcterms:created>
  <dcterms:modified xsi:type="dcterms:W3CDTF">2017-08-17T07:26:59Z</dcterms:modified>
</cp:coreProperties>
</file>